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45" yWindow="1245" windowWidth="11580" windowHeight="8835" tabRatio="951" firstSheet="5" activeTab="6"/>
  </bookViews>
  <sheets>
    <sheet name="24-01-001" sheetId="10" r:id="rId1"/>
    <sheet name="24-01-001 res " sheetId="11" r:id="rId2"/>
    <sheet name="24-02-001" sheetId="23" r:id="rId3"/>
    <sheet name="24-02-001 res" sheetId="24" r:id="rId4"/>
    <sheet name="24-02-002" sheetId="25" r:id="rId5"/>
    <sheet name="24-02-002 res" sheetId="26" r:id="rId6"/>
    <sheet name="24-02-003" sheetId="27" r:id="rId7"/>
    <sheet name="24-02-003 res" sheetId="28" r:id="rId8"/>
    <sheet name="24-03-001" sheetId="29" r:id="rId9"/>
    <sheet name="24-03-001 res" sheetId="30" r:id="rId10"/>
    <sheet name="24-03-002" sheetId="31" r:id="rId11"/>
    <sheet name="24-03-002 res" sheetId="32" r:id="rId12"/>
    <sheet name="24-03-003" sheetId="33" r:id="rId13"/>
    <sheet name="24-03-003 res" sheetId="34" r:id="rId14"/>
    <sheet name="24-03-005" sheetId="35" r:id="rId15"/>
    <sheet name="24-03-005 res" sheetId="36" r:id="rId16"/>
  </sheets>
  <definedNames>
    <definedName name="_xlnm.Print_Area" localSheetId="0">'24-01-001'!$A$1:$AI$191</definedName>
    <definedName name="_xlnm.Print_Area" localSheetId="1">'24-01-001 res '!$A$1:$Y$25</definedName>
    <definedName name="_xlnm.Print_Area" localSheetId="2">'24-02-001'!$A$1:$AI$191</definedName>
    <definedName name="_xlnm.Print_Area" localSheetId="3">'24-02-001 res'!$A$1:$Y$25</definedName>
    <definedName name="_xlnm.Print_Area" localSheetId="4">'24-02-002'!$A$1:$AI$191</definedName>
    <definedName name="_xlnm.Print_Area" localSheetId="5">'24-02-002 res'!$A$1:$Y$25</definedName>
    <definedName name="_xlnm.Print_Area" localSheetId="6">'24-02-003'!$A$1:$AI$191</definedName>
    <definedName name="_xlnm.Print_Area" localSheetId="7">'24-02-003 res'!$A$1:$Y$25</definedName>
    <definedName name="_xlnm.Print_Area" localSheetId="8">'24-03-001'!$A$1:$AI$191</definedName>
    <definedName name="_xlnm.Print_Area" localSheetId="9">'24-03-001 res'!$A$1:$Y$25</definedName>
    <definedName name="_xlnm.Print_Area" localSheetId="10">'24-03-002'!$A$1:$AI$191</definedName>
    <definedName name="_xlnm.Print_Area" localSheetId="11">'24-03-002 res'!$A$1:$Y$25</definedName>
    <definedName name="_xlnm.Print_Area" localSheetId="12">'24-03-003'!$A$1:$AI$191</definedName>
    <definedName name="_xlnm.Print_Area" localSheetId="13">'24-03-003 res'!$A$1:$Y$25</definedName>
    <definedName name="_xlnm.Print_Area" localSheetId="14">'24-03-005'!$A$1:$AI$191</definedName>
    <definedName name="_xlnm.Print_Area" localSheetId="15">'24-03-005 res'!$A$1:$Y$25</definedName>
    <definedName name="_xlnm.Print_Titles" localSheetId="0">'24-01-001'!$1:$7</definedName>
    <definedName name="_xlnm.Print_Titles" localSheetId="1">'24-01-001 res '!$6:$7</definedName>
    <definedName name="_xlnm.Print_Titles" localSheetId="2">'24-02-001'!$1:$7</definedName>
    <definedName name="_xlnm.Print_Titles" localSheetId="3">'24-02-001 res'!$6:$7</definedName>
    <definedName name="_xlnm.Print_Titles" localSheetId="4">'24-02-002'!$1:$7</definedName>
    <definedName name="_xlnm.Print_Titles" localSheetId="5">'24-02-002 res'!$6:$7</definedName>
    <definedName name="_xlnm.Print_Titles" localSheetId="6">'24-02-003'!$1:$7</definedName>
    <definedName name="_xlnm.Print_Titles" localSheetId="7">'24-02-003 res'!$6:$7</definedName>
    <definedName name="_xlnm.Print_Titles" localSheetId="8">'24-03-001'!$1:$7</definedName>
    <definedName name="_xlnm.Print_Titles" localSheetId="9">'24-03-001 res'!$6:$7</definedName>
    <definedName name="_xlnm.Print_Titles" localSheetId="10">'24-03-002'!$1:$7</definedName>
    <definedName name="_xlnm.Print_Titles" localSheetId="11">'24-03-002 res'!$6:$7</definedName>
    <definedName name="_xlnm.Print_Titles" localSheetId="12">'24-03-003'!$1:$7</definedName>
    <definedName name="_xlnm.Print_Titles" localSheetId="13">'24-03-003 res'!$6:$7</definedName>
    <definedName name="_xlnm.Print_Titles" localSheetId="14">'24-03-005'!$1:$7</definedName>
    <definedName name="_xlnm.Print_Titles" localSheetId="15">'24-03-005 res'!$6:$7</definedName>
  </definedNames>
  <calcPr calcId="125725"/>
</workbook>
</file>

<file path=xl/calcChain.xml><?xml version="1.0" encoding="utf-8"?>
<calcChain xmlns="http://schemas.openxmlformats.org/spreadsheetml/2006/main">
  <c r="G9" i="36"/>
  <c r="G10"/>
  <c r="G11"/>
  <c r="G12"/>
  <c r="G13"/>
  <c r="G14"/>
  <c r="G15"/>
  <c r="G16"/>
  <c r="G17"/>
  <c r="G18"/>
  <c r="G19"/>
  <c r="G21"/>
  <c r="G22"/>
  <c r="G23"/>
  <c r="F20"/>
  <c r="F12"/>
  <c r="E16"/>
  <c r="D22"/>
  <c r="D21"/>
  <c r="D9"/>
  <c r="C18"/>
  <c r="C8"/>
  <c r="B12"/>
  <c r="U11" i="34"/>
  <c r="T20"/>
  <c r="T16"/>
  <c r="T11"/>
  <c r="S14"/>
  <c r="S12"/>
  <c r="R17"/>
  <c r="Q13"/>
  <c r="O20"/>
  <c r="O16"/>
  <c r="O13"/>
  <c r="K23"/>
  <c r="K18"/>
  <c r="K10"/>
  <c r="J16"/>
  <c r="I16"/>
  <c r="I11"/>
  <c r="H20"/>
  <c r="A5" i="36"/>
  <c r="A24" s="1"/>
  <c r="A5" i="34"/>
  <c r="A24" s="1"/>
  <c r="F16"/>
  <c r="F11"/>
  <c r="E22"/>
  <c r="C21"/>
  <c r="B23"/>
  <c r="B18"/>
  <c r="R23" i="36"/>
  <c r="P23"/>
  <c r="H23"/>
  <c r="P21"/>
  <c r="K18"/>
  <c r="O16"/>
  <c r="M15"/>
  <c r="V14"/>
  <c r="O14"/>
  <c r="P13"/>
  <c r="H13"/>
  <c r="T12"/>
  <c r="I12"/>
  <c r="U11"/>
  <c r="L9"/>
  <c r="M8"/>
  <c r="A3"/>
  <c r="A1"/>
  <c r="A191" i="35"/>
  <c r="AE190"/>
  <c r="AD190"/>
  <c r="AC190"/>
  <c r="AA190"/>
  <c r="Z190"/>
  <c r="Y190"/>
  <c r="W190"/>
  <c r="V190"/>
  <c r="U190"/>
  <c r="S190"/>
  <c r="R190"/>
  <c r="Q190"/>
  <c r="N190"/>
  <c r="F23" i="36" s="1"/>
  <c r="M190" i="35"/>
  <c r="E23" i="36" s="1"/>
  <c r="L190" i="35"/>
  <c r="D23" i="36" s="1"/>
  <c r="J190" i="35"/>
  <c r="C23" i="36" s="1"/>
  <c r="I190" i="35"/>
  <c r="B23" i="36" s="1"/>
  <c r="AF189" i="35"/>
  <c r="AF190" s="1"/>
  <c r="AB189"/>
  <c r="AB190" s="1"/>
  <c r="X189"/>
  <c r="T189"/>
  <c r="T190" s="1"/>
  <c r="AE187"/>
  <c r="AD187"/>
  <c r="AC187"/>
  <c r="AA187"/>
  <c r="Z187"/>
  <c r="Y187"/>
  <c r="W187"/>
  <c r="V187"/>
  <c r="U187"/>
  <c r="S187"/>
  <c r="R187"/>
  <c r="Q187"/>
  <c r="N187"/>
  <c r="F22" i="36" s="1"/>
  <c r="M187" i="35"/>
  <c r="E22" i="36" s="1"/>
  <c r="L187" i="35"/>
  <c r="J187"/>
  <c r="C22" i="36" s="1"/>
  <c r="I187" i="35"/>
  <c r="B22" i="36" s="1"/>
  <c r="AF186" i="35"/>
  <c r="AB186"/>
  <c r="X186"/>
  <c r="T186"/>
  <c r="AF185"/>
  <c r="AB185"/>
  <c r="X185"/>
  <c r="T185"/>
  <c r="AG185" s="1"/>
  <c r="AF184"/>
  <c r="AB184"/>
  <c r="X184"/>
  <c r="T184"/>
  <c r="AG184" s="1"/>
  <c r="AF183"/>
  <c r="AB183"/>
  <c r="X183"/>
  <c r="T183"/>
  <c r="AG183" s="1"/>
  <c r="AF182"/>
  <c r="AB182"/>
  <c r="X182"/>
  <c r="T182"/>
  <c r="AF181"/>
  <c r="AB181"/>
  <c r="X181"/>
  <c r="T181"/>
  <c r="AG181" s="1"/>
  <c r="AF180"/>
  <c r="AB180"/>
  <c r="X180"/>
  <c r="T180"/>
  <c r="AF179"/>
  <c r="AB179"/>
  <c r="X179"/>
  <c r="T179"/>
  <c r="AF178"/>
  <c r="AB178"/>
  <c r="X178"/>
  <c r="T178"/>
  <c r="AF177"/>
  <c r="AB177"/>
  <c r="X177"/>
  <c r="T177"/>
  <c r="T187" s="1"/>
  <c r="AE175"/>
  <c r="AD175"/>
  <c r="AC175"/>
  <c r="AA175"/>
  <c r="Z175"/>
  <c r="Y175"/>
  <c r="W175"/>
  <c r="V175"/>
  <c r="U175"/>
  <c r="S175"/>
  <c r="R175"/>
  <c r="Q175"/>
  <c r="N175"/>
  <c r="F21" i="36" s="1"/>
  <c r="M175" i="35"/>
  <c r="E21" i="36" s="1"/>
  <c r="L175" i="35"/>
  <c r="J175"/>
  <c r="C21" i="36" s="1"/>
  <c r="I175" i="35"/>
  <c r="B21" i="36" s="1"/>
  <c r="AF174" i="35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AB175" s="1"/>
  <c r="X165"/>
  <c r="T165"/>
  <c r="AE163"/>
  <c r="AD163"/>
  <c r="AC163"/>
  <c r="AA163"/>
  <c r="Z163"/>
  <c r="Y163"/>
  <c r="W163"/>
  <c r="V163"/>
  <c r="U163"/>
  <c r="S163"/>
  <c r="R163"/>
  <c r="Q163"/>
  <c r="N163"/>
  <c r="M163"/>
  <c r="E20" i="36" s="1"/>
  <c r="L163" i="35"/>
  <c r="D20" i="36" s="1"/>
  <c r="J163" i="35"/>
  <c r="C20" i="36" s="1"/>
  <c r="I163" i="35"/>
  <c r="B20" i="36" s="1"/>
  <c r="AF162" i="35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X153"/>
  <c r="T153"/>
  <c r="AE151"/>
  <c r="AD151"/>
  <c r="AC151"/>
  <c r="AA151"/>
  <c r="Z151"/>
  <c r="Y151"/>
  <c r="W151"/>
  <c r="V151"/>
  <c r="U151"/>
  <c r="S151"/>
  <c r="R151"/>
  <c r="Q151"/>
  <c r="N151"/>
  <c r="F19" i="36" s="1"/>
  <c r="M151" i="35"/>
  <c r="E19" i="36" s="1"/>
  <c r="L151" i="35"/>
  <c r="D19" i="36" s="1"/>
  <c r="J151" i="35"/>
  <c r="C19" i="36" s="1"/>
  <c r="I151" i="35"/>
  <c r="B19" i="36" s="1"/>
  <c r="AF150" i="35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AB151" s="1"/>
  <c r="X141"/>
  <c r="T141"/>
  <c r="AE139"/>
  <c r="AD139"/>
  <c r="AC139"/>
  <c r="AA139"/>
  <c r="Z139"/>
  <c r="Y139"/>
  <c r="W139"/>
  <c r="V139"/>
  <c r="U139"/>
  <c r="S139"/>
  <c r="R139"/>
  <c r="Q139"/>
  <c r="N139"/>
  <c r="F18" i="36" s="1"/>
  <c r="M139" i="35"/>
  <c r="E18" i="36" s="1"/>
  <c r="L139" i="35"/>
  <c r="D18" i="36" s="1"/>
  <c r="J139" i="35"/>
  <c r="I139"/>
  <c r="B18" i="36" s="1"/>
  <c r="AF138" i="35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G133" s="1"/>
  <c r="AF132"/>
  <c r="AB132"/>
  <c r="X132"/>
  <c r="T132"/>
  <c r="AF131"/>
  <c r="AB131"/>
  <c r="X131"/>
  <c r="T131"/>
  <c r="AF130"/>
  <c r="AB130"/>
  <c r="X130"/>
  <c r="T130"/>
  <c r="AF129"/>
  <c r="AB129"/>
  <c r="X129"/>
  <c r="T129"/>
  <c r="T139" s="1"/>
  <c r="AE127"/>
  <c r="AD127"/>
  <c r="AC127"/>
  <c r="AA127"/>
  <c r="Z127"/>
  <c r="Y127"/>
  <c r="W127"/>
  <c r="V127"/>
  <c r="U127"/>
  <c r="S127"/>
  <c r="R127"/>
  <c r="Q127"/>
  <c r="N127"/>
  <c r="F17" i="36" s="1"/>
  <c r="M127" i="35"/>
  <c r="E17" i="36" s="1"/>
  <c r="L127" i="35"/>
  <c r="D17" i="36" s="1"/>
  <c r="J127" i="35"/>
  <c r="C17" i="36" s="1"/>
  <c r="I127" i="35"/>
  <c r="B17" i="36" s="1"/>
  <c r="AF126" i="35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X117"/>
  <c r="T117"/>
  <c r="AE115"/>
  <c r="AD115"/>
  <c r="AC115"/>
  <c r="AA115"/>
  <c r="Z115"/>
  <c r="Y115"/>
  <c r="W115"/>
  <c r="V115"/>
  <c r="U115"/>
  <c r="S115"/>
  <c r="R115"/>
  <c r="Q115"/>
  <c r="N115"/>
  <c r="F16" i="36" s="1"/>
  <c r="M115" i="35"/>
  <c r="L115"/>
  <c r="D16" i="36" s="1"/>
  <c r="J115" i="35"/>
  <c r="C16" i="36" s="1"/>
  <c r="I115" i="35"/>
  <c r="B16" i="36" s="1"/>
  <c r="AF114" i="35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AB115" s="1"/>
  <c r="X105"/>
  <c r="T105"/>
  <c r="AE103"/>
  <c r="AD103"/>
  <c r="AC103"/>
  <c r="AA103"/>
  <c r="Z103"/>
  <c r="Y103"/>
  <c r="W103"/>
  <c r="V103"/>
  <c r="U103"/>
  <c r="S103"/>
  <c r="R103"/>
  <c r="Q103"/>
  <c r="N103"/>
  <c r="F15" i="36" s="1"/>
  <c r="M103" i="35"/>
  <c r="E15" i="36" s="1"/>
  <c r="L103" i="35"/>
  <c r="D15" i="36" s="1"/>
  <c r="J103" i="35"/>
  <c r="C15" i="36" s="1"/>
  <c r="I103" i="35"/>
  <c r="B15" i="36" s="1"/>
  <c r="AF102" i="35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X93"/>
  <c r="T93"/>
  <c r="AE91"/>
  <c r="AD91"/>
  <c r="AC91"/>
  <c r="AA91"/>
  <c r="Z91"/>
  <c r="Y91"/>
  <c r="W91"/>
  <c r="V91"/>
  <c r="U91"/>
  <c r="S91"/>
  <c r="R91"/>
  <c r="Q91"/>
  <c r="N91"/>
  <c r="F14" i="36" s="1"/>
  <c r="M91" i="35"/>
  <c r="E14" i="36" s="1"/>
  <c r="L91" i="35"/>
  <c r="D14" i="36" s="1"/>
  <c r="J91" i="35"/>
  <c r="C14" i="36" s="1"/>
  <c r="I91" i="35"/>
  <c r="B14" i="36" s="1"/>
  <c r="AF90" i="35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X81"/>
  <c r="T81"/>
  <c r="T91" s="1"/>
  <c r="AE79"/>
  <c r="AD79"/>
  <c r="AC79"/>
  <c r="AA79"/>
  <c r="Z79"/>
  <c r="Y79"/>
  <c r="W79"/>
  <c r="V79"/>
  <c r="U79"/>
  <c r="S79"/>
  <c r="R79"/>
  <c r="Q79"/>
  <c r="N79"/>
  <c r="F13" i="36" s="1"/>
  <c r="M79" i="35"/>
  <c r="E13" i="36" s="1"/>
  <c r="L79" i="35"/>
  <c r="D13" i="36" s="1"/>
  <c r="J79" i="35"/>
  <c r="C13" i="36" s="1"/>
  <c r="I79" i="35"/>
  <c r="B13" i="36" s="1"/>
  <c r="AF78" i="35"/>
  <c r="AB78"/>
  <c r="X78"/>
  <c r="T78"/>
  <c r="AF77"/>
  <c r="AB77"/>
  <c r="X77"/>
  <c r="T77"/>
  <c r="AF76"/>
  <c r="AB76"/>
  <c r="X76"/>
  <c r="AG76" s="1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AB79" s="1"/>
  <c r="X69"/>
  <c r="T69"/>
  <c r="AE67"/>
  <c r="AD67"/>
  <c r="AC67"/>
  <c r="AA67"/>
  <c r="Z67"/>
  <c r="Y67"/>
  <c r="W67"/>
  <c r="V67"/>
  <c r="U67"/>
  <c r="S67"/>
  <c r="R67"/>
  <c r="Q67"/>
  <c r="N67"/>
  <c r="M67"/>
  <c r="E12" i="36" s="1"/>
  <c r="L67" i="35"/>
  <c r="D12" i="36" s="1"/>
  <c r="J67" i="35"/>
  <c r="C12" i="36" s="1"/>
  <c r="I67" i="35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X57"/>
  <c r="T57"/>
  <c r="AE55"/>
  <c r="AD55"/>
  <c r="AC55"/>
  <c r="AA55"/>
  <c r="Z55"/>
  <c r="Y55"/>
  <c r="W55"/>
  <c r="V55"/>
  <c r="U55"/>
  <c r="S55"/>
  <c r="R55"/>
  <c r="Q55"/>
  <c r="N55"/>
  <c r="F11" i="36" s="1"/>
  <c r="M55" i="35"/>
  <c r="E11" i="36" s="1"/>
  <c r="L55" i="35"/>
  <c r="D11" i="36" s="1"/>
  <c r="J55" i="35"/>
  <c r="C11" i="36" s="1"/>
  <c r="I55" i="35"/>
  <c r="B11" i="36" s="1"/>
  <c r="AF54" i="35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AD43"/>
  <c r="AC43"/>
  <c r="AA43"/>
  <c r="Z43"/>
  <c r="Y43"/>
  <c r="W43"/>
  <c r="V43"/>
  <c r="U43"/>
  <c r="S43"/>
  <c r="R43"/>
  <c r="Q43"/>
  <c r="N43"/>
  <c r="F10" i="36" s="1"/>
  <c r="M43" i="35"/>
  <c r="E10" i="36" s="1"/>
  <c r="L43" i="35"/>
  <c r="D10" i="36" s="1"/>
  <c r="J43" i="35"/>
  <c r="C10" i="36" s="1"/>
  <c r="I43" i="35"/>
  <c r="B10" i="36" s="1"/>
  <c r="AF42" i="35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T43" s="1"/>
  <c r="AE31"/>
  <c r="AD31"/>
  <c r="AC31"/>
  <c r="AA31"/>
  <c r="Z31"/>
  <c r="Y31"/>
  <c r="W31"/>
  <c r="V31"/>
  <c r="U31"/>
  <c r="S31"/>
  <c r="R31"/>
  <c r="Q31"/>
  <c r="G20" i="36" s="1"/>
  <c r="N31" i="35"/>
  <c r="F9" i="36" s="1"/>
  <c r="M31" i="35"/>
  <c r="E9" i="36" s="1"/>
  <c r="L31" i="35"/>
  <c r="J31"/>
  <c r="C9" i="36" s="1"/>
  <c r="I31" i="35"/>
  <c r="B9" i="36" s="1"/>
  <c r="AF30" i="35"/>
  <c r="AB30"/>
  <c r="X30"/>
  <c r="T30"/>
  <c r="AF29"/>
  <c r="AB29"/>
  <c r="X29"/>
  <c r="T29"/>
  <c r="AF28"/>
  <c r="AB28"/>
  <c r="X28"/>
  <c r="AG28" s="1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AB31" s="1"/>
  <c r="X21"/>
  <c r="T21"/>
  <c r="AE19"/>
  <c r="AD19"/>
  <c r="AC19"/>
  <c r="AA19"/>
  <c r="Z19"/>
  <c r="Y19"/>
  <c r="W19"/>
  <c r="V19"/>
  <c r="U19"/>
  <c r="S19"/>
  <c r="R19"/>
  <c r="Q19"/>
  <c r="G8" i="36" s="1"/>
  <c r="N19" i="35"/>
  <c r="M19"/>
  <c r="L19"/>
  <c r="D8" i="36" s="1"/>
  <c r="J19" i="35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3" i="34"/>
  <c r="A1"/>
  <c r="A191" i="33"/>
  <c r="AE190"/>
  <c r="U23" i="34" s="1"/>
  <c r="AD190" i="33"/>
  <c r="T23" i="34" s="1"/>
  <c r="AC190" i="33"/>
  <c r="S23" i="34" s="1"/>
  <c r="AA190" i="33"/>
  <c r="Q23" i="34" s="1"/>
  <c r="Z190" i="33"/>
  <c r="P23" i="34" s="1"/>
  <c r="Y190" i="33"/>
  <c r="O23" i="34" s="1"/>
  <c r="W190" i="33"/>
  <c r="M23" i="34" s="1"/>
  <c r="V190" i="33"/>
  <c r="L23" i="34" s="1"/>
  <c r="U190" i="33"/>
  <c r="S190"/>
  <c r="I23" i="34" s="1"/>
  <c r="R190" i="33"/>
  <c r="H23" i="34" s="1"/>
  <c r="Q190" i="33"/>
  <c r="G23" i="34" s="1"/>
  <c r="N190" i="33"/>
  <c r="F23" i="34" s="1"/>
  <c r="M190" i="33"/>
  <c r="E23" i="34" s="1"/>
  <c r="L190" i="33"/>
  <c r="D23" i="34" s="1"/>
  <c r="J190" i="33"/>
  <c r="C23" i="34" s="1"/>
  <c r="I190" i="33"/>
  <c r="T190"/>
  <c r="J23" i="34" s="1"/>
  <c r="AF190" i="33"/>
  <c r="V23" i="34" s="1"/>
  <c r="AF189" i="33"/>
  <c r="AB189"/>
  <c r="AB190" s="1"/>
  <c r="R23" i="34" s="1"/>
  <c r="X189" i="33"/>
  <c r="X190" s="1"/>
  <c r="N23" i="34" s="1"/>
  <c r="T189" i="33"/>
  <c r="AE187"/>
  <c r="U22" i="34" s="1"/>
  <c r="AD187" i="33"/>
  <c r="T22" i="34" s="1"/>
  <c r="AC187" i="33"/>
  <c r="S22" i="34" s="1"/>
  <c r="AA187" i="33"/>
  <c r="Q22" i="34" s="1"/>
  <c r="Z187" i="33"/>
  <c r="P22" i="34" s="1"/>
  <c r="Y187" i="33"/>
  <c r="O22" i="34" s="1"/>
  <c r="W187" i="33"/>
  <c r="M22" i="34" s="1"/>
  <c r="V187" i="33"/>
  <c r="L22" i="34" s="1"/>
  <c r="U187" i="33"/>
  <c r="K22" i="34" s="1"/>
  <c r="S187" i="33"/>
  <c r="I22" i="34" s="1"/>
  <c r="R187" i="33"/>
  <c r="H22" i="34" s="1"/>
  <c r="Q187" i="33"/>
  <c r="G22" i="34" s="1"/>
  <c r="N187" i="33"/>
  <c r="F22" i="34" s="1"/>
  <c r="M187" i="33"/>
  <c r="L187"/>
  <c r="D22" i="34" s="1"/>
  <c r="J187" i="33"/>
  <c r="C22" i="34" s="1"/>
  <c r="I187" i="33"/>
  <c r="B22" i="34" s="1"/>
  <c r="AF186" i="33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34" s="1"/>
  <c r="AB177" i="33"/>
  <c r="X177"/>
  <c r="T177"/>
  <c r="T187" s="1"/>
  <c r="J22" i="34" s="1"/>
  <c r="AE175" i="33"/>
  <c r="U21" i="34" s="1"/>
  <c r="AD175" i="33"/>
  <c r="T21" i="34" s="1"/>
  <c r="AC175" i="33"/>
  <c r="S21" i="34" s="1"/>
  <c r="AA175" i="33"/>
  <c r="Q21" i="34" s="1"/>
  <c r="Z175" i="33"/>
  <c r="P21" i="34" s="1"/>
  <c r="Y175" i="33"/>
  <c r="O21" i="34" s="1"/>
  <c r="W175" i="33"/>
  <c r="M21" i="34" s="1"/>
  <c r="V175" i="33"/>
  <c r="L21" i="34" s="1"/>
  <c r="U175" i="33"/>
  <c r="K21" i="34" s="1"/>
  <c r="S175" i="33"/>
  <c r="I21" i="34" s="1"/>
  <c r="R175" i="33"/>
  <c r="H21" i="34" s="1"/>
  <c r="Q175" i="33"/>
  <c r="G21" i="34" s="1"/>
  <c r="N175" i="33"/>
  <c r="F21" i="34" s="1"/>
  <c r="M175" i="33"/>
  <c r="E21" i="34" s="1"/>
  <c r="L175" i="33"/>
  <c r="D21" i="34" s="1"/>
  <c r="J175" i="33"/>
  <c r="I175"/>
  <c r="B21" i="34" s="1"/>
  <c r="AF174" i="33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34" s="1"/>
  <c r="AD163" i="33"/>
  <c r="AC163"/>
  <c r="S20" i="34" s="1"/>
  <c r="AA163" i="33"/>
  <c r="Q20" i="34" s="1"/>
  <c r="Z163" i="33"/>
  <c r="P20" i="34" s="1"/>
  <c r="Y163" i="33"/>
  <c r="W163"/>
  <c r="M20" i="34" s="1"/>
  <c r="V163" i="33"/>
  <c r="L20" i="34" s="1"/>
  <c r="U163" i="33"/>
  <c r="K20" i="34" s="1"/>
  <c r="S163" i="33"/>
  <c r="I20" i="34" s="1"/>
  <c r="R163" i="33"/>
  <c r="Q163"/>
  <c r="G20" i="34" s="1"/>
  <c r="N163" i="33"/>
  <c r="F20" i="34" s="1"/>
  <c r="M163" i="33"/>
  <c r="E20" i="34" s="1"/>
  <c r="L163" i="33"/>
  <c r="D20" i="34" s="1"/>
  <c r="J163" i="33"/>
  <c r="C20" i="34" s="1"/>
  <c r="I163" i="33"/>
  <c r="B20" i="34" s="1"/>
  <c r="AF162" i="33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F163" s="1"/>
  <c r="V20" i="34" s="1"/>
  <c r="AB153" i="33"/>
  <c r="AB163" s="1"/>
  <c r="R20" i="34" s="1"/>
  <c r="X153" i="33"/>
  <c r="X163" s="1"/>
  <c r="N20" i="34" s="1"/>
  <c r="T153" i="33"/>
  <c r="AE151"/>
  <c r="U19" i="34" s="1"/>
  <c r="AD151" i="33"/>
  <c r="T19" i="34" s="1"/>
  <c r="AC151" i="33"/>
  <c r="S19" i="34" s="1"/>
  <c r="AA151" i="33"/>
  <c r="Q19" i="34" s="1"/>
  <c r="Z151" i="33"/>
  <c r="P19" i="34" s="1"/>
  <c r="Y151" i="33"/>
  <c r="O19" i="34" s="1"/>
  <c r="W151" i="33"/>
  <c r="M19" i="34" s="1"/>
  <c r="V151" i="33"/>
  <c r="L19" i="34" s="1"/>
  <c r="U151" i="33"/>
  <c r="K19" i="34" s="1"/>
  <c r="S151" i="33"/>
  <c r="I19" i="34" s="1"/>
  <c r="R151" i="33"/>
  <c r="H19" i="34" s="1"/>
  <c r="Q151" i="33"/>
  <c r="G19" i="34" s="1"/>
  <c r="N151" i="33"/>
  <c r="F19" i="34" s="1"/>
  <c r="M151" i="33"/>
  <c r="E19" i="34" s="1"/>
  <c r="L151" i="33"/>
  <c r="D19" i="34" s="1"/>
  <c r="J151" i="33"/>
  <c r="C19" i="34" s="1"/>
  <c r="I151" i="33"/>
  <c r="B19" i="34" s="1"/>
  <c r="AF150" i="33"/>
  <c r="AB150"/>
  <c r="X150"/>
  <c r="T150"/>
  <c r="AF149"/>
  <c r="AB149"/>
  <c r="X149"/>
  <c r="T149"/>
  <c r="AF148"/>
  <c r="AB148"/>
  <c r="X148"/>
  <c r="T148"/>
  <c r="AF147"/>
  <c r="AB147"/>
  <c r="X147"/>
  <c r="T147"/>
  <c r="AG147" s="1"/>
  <c r="AH147" s="1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34" s="1"/>
  <c r="AD139" i="33"/>
  <c r="T18" i="34" s="1"/>
  <c r="AC139" i="33"/>
  <c r="S18" i="34" s="1"/>
  <c r="AA139" i="33"/>
  <c r="Q18" i="34" s="1"/>
  <c r="Z139" i="33"/>
  <c r="P18" i="34" s="1"/>
  <c r="Y139" i="33"/>
  <c r="O18" i="34" s="1"/>
  <c r="W139" i="33"/>
  <c r="M18" i="34" s="1"/>
  <c r="V139" i="33"/>
  <c r="L18" i="34" s="1"/>
  <c r="U139" i="33"/>
  <c r="S139"/>
  <c r="I18" i="34" s="1"/>
  <c r="R139" i="33"/>
  <c r="H18" i="34" s="1"/>
  <c r="Q139" i="33"/>
  <c r="G18" i="34" s="1"/>
  <c r="N139" i="33"/>
  <c r="F18" i="34" s="1"/>
  <c r="M139" i="33"/>
  <c r="E18" i="34" s="1"/>
  <c r="L139" i="33"/>
  <c r="D18" i="34" s="1"/>
  <c r="J139" i="33"/>
  <c r="C18" i="34" s="1"/>
  <c r="I139" i="33"/>
  <c r="AF138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AB139" s="1"/>
  <c r="R18" i="34" s="1"/>
  <c r="X129" i="33"/>
  <c r="T129"/>
  <c r="AE127"/>
  <c r="U17" i="34" s="1"/>
  <c r="AD127" i="33"/>
  <c r="T17" i="34" s="1"/>
  <c r="AC127" i="33"/>
  <c r="S17" i="34" s="1"/>
  <c r="AA127" i="33"/>
  <c r="Q17" i="34" s="1"/>
  <c r="Z127" i="33"/>
  <c r="P17" i="34" s="1"/>
  <c r="Y127" i="33"/>
  <c r="O17" i="34" s="1"/>
  <c r="W127" i="33"/>
  <c r="M17" i="34" s="1"/>
  <c r="V127" i="33"/>
  <c r="L17" i="34" s="1"/>
  <c r="U127" i="33"/>
  <c r="K17" i="34" s="1"/>
  <c r="S127" i="33"/>
  <c r="I17" i="34" s="1"/>
  <c r="R127" i="33"/>
  <c r="H17" i="34" s="1"/>
  <c r="Q127" i="33"/>
  <c r="G17" i="34" s="1"/>
  <c r="N127" i="33"/>
  <c r="F17" i="34" s="1"/>
  <c r="M127" i="33"/>
  <c r="E17" i="34" s="1"/>
  <c r="L127" i="33"/>
  <c r="D17" i="34" s="1"/>
  <c r="J127" i="33"/>
  <c r="C17" i="34" s="1"/>
  <c r="I127" i="33"/>
  <c r="B17" i="34" s="1"/>
  <c r="AF126" i="33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X117"/>
  <c r="T117"/>
  <c r="AE115"/>
  <c r="U16" i="34" s="1"/>
  <c r="AD115" i="33"/>
  <c r="AC115"/>
  <c r="S16" i="34" s="1"/>
  <c r="AA115" i="33"/>
  <c r="Q16" i="34" s="1"/>
  <c r="Z115" i="33"/>
  <c r="P16" i="34" s="1"/>
  <c r="Y115" i="33"/>
  <c r="W115"/>
  <c r="M16" i="34" s="1"/>
  <c r="V115" i="33"/>
  <c r="L16" i="34" s="1"/>
  <c r="U115" i="33"/>
  <c r="K16" i="34" s="1"/>
  <c r="S115" i="33"/>
  <c r="R115"/>
  <c r="H16" i="34" s="1"/>
  <c r="Q115" i="33"/>
  <c r="G16" i="34" s="1"/>
  <c r="N115" i="33"/>
  <c r="M115"/>
  <c r="E16" i="34" s="1"/>
  <c r="L115" i="33"/>
  <c r="D16" i="34" s="1"/>
  <c r="J115" i="33"/>
  <c r="C16" i="34" s="1"/>
  <c r="I115" i="33"/>
  <c r="B16" i="34" s="1"/>
  <c r="AF114" i="33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F115" s="1"/>
  <c r="V16" i="34" s="1"/>
  <c r="AB105" i="33"/>
  <c r="X105"/>
  <c r="T105"/>
  <c r="T115" s="1"/>
  <c r="AE103"/>
  <c r="U15" i="34" s="1"/>
  <c r="AD103" i="33"/>
  <c r="T15" i="34" s="1"/>
  <c r="AC103" i="33"/>
  <c r="S15" i="34" s="1"/>
  <c r="AA103" i="33"/>
  <c r="Q15" i="34" s="1"/>
  <c r="Z103" i="33"/>
  <c r="P15" i="34" s="1"/>
  <c r="Y103" i="33"/>
  <c r="O15" i="34" s="1"/>
  <c r="W103" i="33"/>
  <c r="M15" i="34" s="1"/>
  <c r="V103" i="33"/>
  <c r="L15" i="34" s="1"/>
  <c r="U103" i="33"/>
  <c r="K15" i="34" s="1"/>
  <c r="S103" i="33"/>
  <c r="I15" i="34" s="1"/>
  <c r="R103" i="33"/>
  <c r="H15" i="34" s="1"/>
  <c r="Q103" i="33"/>
  <c r="G15" i="34" s="1"/>
  <c r="N103" i="33"/>
  <c r="F15" i="34" s="1"/>
  <c r="M103" i="33"/>
  <c r="E15" i="34" s="1"/>
  <c r="L103" i="33"/>
  <c r="D15" i="34" s="1"/>
  <c r="J103" i="33"/>
  <c r="C15" i="34" s="1"/>
  <c r="I103" i="33"/>
  <c r="B15" i="34" s="1"/>
  <c r="AF102" i="33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X93"/>
  <c r="T93"/>
  <c r="AE91"/>
  <c r="U14" i="34" s="1"/>
  <c r="AD91" i="33"/>
  <c r="T14" i="34" s="1"/>
  <c r="AC91" i="33"/>
  <c r="AA91"/>
  <c r="Q14" i="34" s="1"/>
  <c r="Z91" i="33"/>
  <c r="P14" i="34" s="1"/>
  <c r="Y91" i="33"/>
  <c r="O14" i="34" s="1"/>
  <c r="W91" i="33"/>
  <c r="M14" i="34" s="1"/>
  <c r="V91" i="33"/>
  <c r="L14" i="34" s="1"/>
  <c r="U91" i="33"/>
  <c r="K14" i="34" s="1"/>
  <c r="S91" i="33"/>
  <c r="I14" i="34" s="1"/>
  <c r="R91" i="33"/>
  <c r="H14" i="34" s="1"/>
  <c r="Q91" i="33"/>
  <c r="G14" i="34" s="1"/>
  <c r="N91" i="33"/>
  <c r="F14" i="34" s="1"/>
  <c r="M91" i="33"/>
  <c r="E14" i="34" s="1"/>
  <c r="L91" i="33"/>
  <c r="D14" i="34" s="1"/>
  <c r="J91" i="33"/>
  <c r="C14" i="34" s="1"/>
  <c r="I91" i="33"/>
  <c r="B14" i="34" s="1"/>
  <c r="AF90" i="33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AB91" s="1"/>
  <c r="R14" i="34" s="1"/>
  <c r="X81" i="33"/>
  <c r="T81"/>
  <c r="AE79"/>
  <c r="U13" i="34" s="1"/>
  <c r="AD79" i="33"/>
  <c r="T13" i="34" s="1"/>
  <c r="AC79" i="33"/>
  <c r="S13" i="34" s="1"/>
  <c r="AA79" i="33"/>
  <c r="Z79"/>
  <c r="P13" i="34" s="1"/>
  <c r="Y79" i="33"/>
  <c r="W79"/>
  <c r="M13" i="34" s="1"/>
  <c r="V79" i="33"/>
  <c r="L13" i="34" s="1"/>
  <c r="U79" i="33"/>
  <c r="K13" i="34" s="1"/>
  <c r="S79" i="33"/>
  <c r="I13" i="34" s="1"/>
  <c r="R79" i="33"/>
  <c r="H13" i="34" s="1"/>
  <c r="Q79" i="33"/>
  <c r="G13" i="34" s="1"/>
  <c r="N79" i="33"/>
  <c r="F13" i="34" s="1"/>
  <c r="M79" i="33"/>
  <c r="E13" i="34" s="1"/>
  <c r="L79" i="33"/>
  <c r="D13" i="34" s="1"/>
  <c r="J79" i="33"/>
  <c r="C13" i="34" s="1"/>
  <c r="I79" i="33"/>
  <c r="B13" i="34" s="1"/>
  <c r="AF78" i="33"/>
  <c r="AB78"/>
  <c r="X78"/>
  <c r="T78"/>
  <c r="AF77"/>
  <c r="AB77"/>
  <c r="X77"/>
  <c r="T77"/>
  <c r="AG77" s="1"/>
  <c r="AH77" s="1"/>
  <c r="AF76"/>
  <c r="AB76"/>
  <c r="X76"/>
  <c r="T76"/>
  <c r="AF75"/>
  <c r="AB75"/>
  <c r="X75"/>
  <c r="T75"/>
  <c r="AG75" s="1"/>
  <c r="AF74"/>
  <c r="AB74"/>
  <c r="X74"/>
  <c r="T74"/>
  <c r="AG74" s="1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AB79" s="1"/>
  <c r="R13" i="34" s="1"/>
  <c r="X69" i="33"/>
  <c r="T69"/>
  <c r="AE67"/>
  <c r="U12" i="34" s="1"/>
  <c r="AD67" i="33"/>
  <c r="T12" i="34" s="1"/>
  <c r="AC67" i="33"/>
  <c r="AA67"/>
  <c r="Q12" i="34" s="1"/>
  <c r="Z67" i="33"/>
  <c r="P12" i="34" s="1"/>
  <c r="Y67" i="33"/>
  <c r="O12" i="34" s="1"/>
  <c r="W67" i="33"/>
  <c r="M12" i="34" s="1"/>
  <c r="V67" i="33"/>
  <c r="L12" i="34" s="1"/>
  <c r="U67" i="33"/>
  <c r="K12" i="34" s="1"/>
  <c r="S67" i="33"/>
  <c r="I12" i="34" s="1"/>
  <c r="R67" i="33"/>
  <c r="H12" i="34" s="1"/>
  <c r="Q67" i="33"/>
  <c r="G12" i="34" s="1"/>
  <c r="N67" i="33"/>
  <c r="F12" i="34" s="1"/>
  <c r="M67" i="33"/>
  <c r="E12" i="34" s="1"/>
  <c r="L67" i="33"/>
  <c r="D12" i="34" s="1"/>
  <c r="J67" i="33"/>
  <c r="C12" i="34" s="1"/>
  <c r="I67" i="33"/>
  <c r="B12" i="34" s="1"/>
  <c r="AF66" i="33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X57"/>
  <c r="T57"/>
  <c r="T67" s="1"/>
  <c r="J12" i="34" s="1"/>
  <c r="AE55" i="33"/>
  <c r="AD55"/>
  <c r="AC55"/>
  <c r="S11" i="34" s="1"/>
  <c r="AA55" i="33"/>
  <c r="Q11" i="34" s="1"/>
  <c r="Z55" i="33"/>
  <c r="P11" i="34" s="1"/>
  <c r="Y55" i="33"/>
  <c r="O11" i="34" s="1"/>
  <c r="W55" i="33"/>
  <c r="M11" i="34" s="1"/>
  <c r="V55" i="33"/>
  <c r="L11" i="34" s="1"/>
  <c r="U55" i="33"/>
  <c r="K11" i="34" s="1"/>
  <c r="S55" i="33"/>
  <c r="R55"/>
  <c r="H11" i="34" s="1"/>
  <c r="Q55" i="33"/>
  <c r="G11" i="34" s="1"/>
  <c r="N55" i="33"/>
  <c r="M55"/>
  <c r="E11" i="34" s="1"/>
  <c r="L55" i="33"/>
  <c r="D11" i="34" s="1"/>
  <c r="J55" i="33"/>
  <c r="C11" i="34" s="1"/>
  <c r="I55" i="33"/>
  <c r="B11" i="34" s="1"/>
  <c r="AF54" i="33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34" s="1"/>
  <c r="AD43" i="33"/>
  <c r="T10" i="34" s="1"/>
  <c r="AC43" i="33"/>
  <c r="S10" i="34" s="1"/>
  <c r="AA43" i="33"/>
  <c r="Q10" i="34" s="1"/>
  <c r="Z43" i="33"/>
  <c r="P10" i="34" s="1"/>
  <c r="Y43" i="33"/>
  <c r="O10" i="34" s="1"/>
  <c r="W43" i="33"/>
  <c r="M10" i="34" s="1"/>
  <c r="V43" i="33"/>
  <c r="L10" i="34" s="1"/>
  <c r="U43" i="33"/>
  <c r="S43"/>
  <c r="I10" i="34" s="1"/>
  <c r="R43" i="33"/>
  <c r="H10" i="34" s="1"/>
  <c r="Q43" i="33"/>
  <c r="G10" i="34" s="1"/>
  <c r="N43" i="33"/>
  <c r="F10" i="34" s="1"/>
  <c r="M43" i="33"/>
  <c r="E10" i="34" s="1"/>
  <c r="L43" i="33"/>
  <c r="D10" i="34" s="1"/>
  <c r="J43" i="33"/>
  <c r="C10" i="34" s="1"/>
  <c r="I43" i="33"/>
  <c r="B10" i="34" s="1"/>
  <c r="AF42" i="33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AB43" s="1"/>
  <c r="R10" i="34" s="1"/>
  <c r="X33" i="33"/>
  <c r="T33"/>
  <c r="AE31"/>
  <c r="U9" i="34" s="1"/>
  <c r="AD31" i="33"/>
  <c r="T9" i="34" s="1"/>
  <c r="AC31" i="33"/>
  <c r="S9" i="34" s="1"/>
  <c r="AA31" i="33"/>
  <c r="Q9" i="34" s="1"/>
  <c r="Z31" i="33"/>
  <c r="P9" i="34" s="1"/>
  <c r="Y31" i="33"/>
  <c r="O9" i="34" s="1"/>
  <c r="W31" i="33"/>
  <c r="M9" i="34" s="1"/>
  <c r="V31" i="33"/>
  <c r="L9" i="34" s="1"/>
  <c r="U31" i="33"/>
  <c r="K9" i="34" s="1"/>
  <c r="S31" i="33"/>
  <c r="I9" i="34" s="1"/>
  <c r="R31" i="33"/>
  <c r="H9" i="34" s="1"/>
  <c r="Q31" i="33"/>
  <c r="G9" i="34" s="1"/>
  <c r="N31" i="33"/>
  <c r="F9" i="34" s="1"/>
  <c r="M31" i="33"/>
  <c r="E9" i="34" s="1"/>
  <c r="L31" i="33"/>
  <c r="D9" i="34" s="1"/>
  <c r="J31" i="33"/>
  <c r="C9" i="34" s="1"/>
  <c r="I31" i="33"/>
  <c r="B9" i="34" s="1"/>
  <c r="AF30" i="33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X21"/>
  <c r="T21"/>
  <c r="AE19"/>
  <c r="U8" i="34" s="1"/>
  <c r="AD19" i="33"/>
  <c r="T8" i="34" s="1"/>
  <c r="AC19" i="33"/>
  <c r="AA19"/>
  <c r="Q8" i="34" s="1"/>
  <c r="Z19" i="33"/>
  <c r="P8" i="34" s="1"/>
  <c r="Y19" i="33"/>
  <c r="O8" i="34" s="1"/>
  <c r="W19" i="33"/>
  <c r="V19"/>
  <c r="L8" i="34" s="1"/>
  <c r="U19" i="33"/>
  <c r="K8" i="34" s="1"/>
  <c r="S19" i="33"/>
  <c r="I8" i="34" s="1"/>
  <c r="R19" i="33"/>
  <c r="H8" i="34" s="1"/>
  <c r="Q19" i="33"/>
  <c r="N19"/>
  <c r="M19"/>
  <c r="E8" i="34" s="1"/>
  <c r="L19" i="33"/>
  <c r="D8" i="34" s="1"/>
  <c r="J19" i="33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F19" s="1"/>
  <c r="V8" i="34" s="1"/>
  <c r="AB9" i="33"/>
  <c r="X9"/>
  <c r="T9"/>
  <c r="I22" i="32"/>
  <c r="B22"/>
  <c r="U18"/>
  <c r="Q16"/>
  <c r="E16"/>
  <c r="B13"/>
  <c r="Q10"/>
  <c r="A5"/>
  <c r="A24" s="1"/>
  <c r="A3"/>
  <c r="A1"/>
  <c r="A191" i="31"/>
  <c r="AE190"/>
  <c r="U23" i="32" s="1"/>
  <c r="AD190" i="31"/>
  <c r="T23" i="32" s="1"/>
  <c r="AC190" i="31"/>
  <c r="S23" i="32" s="1"/>
  <c r="AA190" i="31"/>
  <c r="Q23" i="32" s="1"/>
  <c r="Z190" i="31"/>
  <c r="P23" i="32" s="1"/>
  <c r="Y190" i="31"/>
  <c r="O23" i="32" s="1"/>
  <c r="W190" i="31"/>
  <c r="M23" i="32" s="1"/>
  <c r="V190" i="31"/>
  <c r="L23" i="32" s="1"/>
  <c r="U190" i="31"/>
  <c r="K23" i="32" s="1"/>
  <c r="S190" i="31"/>
  <c r="I23" i="32" s="1"/>
  <c r="R190" i="31"/>
  <c r="H23" i="32" s="1"/>
  <c r="Q190" i="31"/>
  <c r="G23" i="32" s="1"/>
  <c r="N190" i="31"/>
  <c r="F23" i="32" s="1"/>
  <c r="M190" i="31"/>
  <c r="E23" i="32" s="1"/>
  <c r="L190" i="31"/>
  <c r="D23" i="32" s="1"/>
  <c r="J190" i="31"/>
  <c r="C23" i="32" s="1"/>
  <c r="I190" i="31"/>
  <c r="B23" i="32" s="1"/>
  <c r="T190" i="31"/>
  <c r="J23" i="32" s="1"/>
  <c r="AF189" i="31"/>
  <c r="AF190" s="1"/>
  <c r="AB189"/>
  <c r="AB190" s="1"/>
  <c r="R23" i="32" s="1"/>
  <c r="X189" i="31"/>
  <c r="X190" s="1"/>
  <c r="N23" i="32" s="1"/>
  <c r="T189" i="31"/>
  <c r="AE187"/>
  <c r="U22" i="36" s="1"/>
  <c r="AD187" i="31"/>
  <c r="T22" i="32" s="1"/>
  <c r="AC187" i="31"/>
  <c r="S22" i="32" s="1"/>
  <c r="AA187" i="31"/>
  <c r="Q22" i="32" s="1"/>
  <c r="Z187" i="31"/>
  <c r="P22" i="32" s="1"/>
  <c r="Y187" i="31"/>
  <c r="O22" i="32" s="1"/>
  <c r="W187" i="31"/>
  <c r="M22" i="36" s="1"/>
  <c r="V187" i="31"/>
  <c r="L22" i="32" s="1"/>
  <c r="U187" i="31"/>
  <c r="K22" i="32" s="1"/>
  <c r="S187" i="31"/>
  <c r="I22" i="36" s="1"/>
  <c r="R187" i="31"/>
  <c r="H22" i="32" s="1"/>
  <c r="Q187" i="31"/>
  <c r="G22" i="32" s="1"/>
  <c r="N187" i="31"/>
  <c r="F22" i="32" s="1"/>
  <c r="M187" i="31"/>
  <c r="E22" i="32" s="1"/>
  <c r="L187" i="31"/>
  <c r="D22" i="32" s="1"/>
  <c r="J187" i="31"/>
  <c r="C22" i="32" s="1"/>
  <c r="I187" i="31"/>
  <c r="AF186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32" s="1"/>
  <c r="AB177" i="31"/>
  <c r="X177"/>
  <c r="T177"/>
  <c r="AE175"/>
  <c r="U21" i="36" s="1"/>
  <c r="AD175" i="31"/>
  <c r="T21" i="32" s="1"/>
  <c r="AC175" i="31"/>
  <c r="S21" i="32" s="1"/>
  <c r="AA175" i="31"/>
  <c r="Q21" i="36" s="1"/>
  <c r="Z175" i="31"/>
  <c r="P21" i="32" s="1"/>
  <c r="Y175" i="31"/>
  <c r="O21" i="32" s="1"/>
  <c r="W175" i="31"/>
  <c r="M21" i="36" s="1"/>
  <c r="V175" i="31"/>
  <c r="L21" i="32" s="1"/>
  <c r="U175" i="31"/>
  <c r="K21" i="32" s="1"/>
  <c r="S175" i="31"/>
  <c r="I21" i="36" s="1"/>
  <c r="R175" i="31"/>
  <c r="H21" i="32" s="1"/>
  <c r="Q175" i="31"/>
  <c r="G21" i="32" s="1"/>
  <c r="N175" i="31"/>
  <c r="F21" i="32" s="1"/>
  <c r="M175" i="31"/>
  <c r="E21" i="32" s="1"/>
  <c r="L175" i="31"/>
  <c r="D21" i="32" s="1"/>
  <c r="J175" i="31"/>
  <c r="C21" i="32" s="1"/>
  <c r="I175" i="31"/>
  <c r="B21" i="32" s="1"/>
  <c r="AF174" i="31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36" s="1"/>
  <c r="AD163" i="31"/>
  <c r="T20" i="32" s="1"/>
  <c r="AC163" i="31"/>
  <c r="S20" i="32" s="1"/>
  <c r="AA163" i="31"/>
  <c r="Q20" i="32" s="1"/>
  <c r="Z163" i="31"/>
  <c r="P20" i="32" s="1"/>
  <c r="Y163" i="31"/>
  <c r="O20" i="32" s="1"/>
  <c r="W163" i="31"/>
  <c r="M20" i="36" s="1"/>
  <c r="V163" i="31"/>
  <c r="L20" i="32" s="1"/>
  <c r="U163" i="31"/>
  <c r="K20" i="32" s="1"/>
  <c r="S163" i="31"/>
  <c r="I20" i="32" s="1"/>
  <c r="R163" i="31"/>
  <c r="H20" i="32" s="1"/>
  <c r="Q163" i="31"/>
  <c r="G20" i="32" s="1"/>
  <c r="N163" i="31"/>
  <c r="F20" i="32" s="1"/>
  <c r="M163" i="31"/>
  <c r="E20" i="32" s="1"/>
  <c r="L163" i="31"/>
  <c r="D20" i="32" s="1"/>
  <c r="J163" i="31"/>
  <c r="C20" i="32" s="1"/>
  <c r="I163" i="31"/>
  <c r="B20" i="32" s="1"/>
  <c r="AF162" i="31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G157" s="1"/>
  <c r="AF156"/>
  <c r="AB156"/>
  <c r="X156"/>
  <c r="T156"/>
  <c r="AG156" s="1"/>
  <c r="AH156" s="1"/>
  <c r="AF155"/>
  <c r="AB155"/>
  <c r="X155"/>
  <c r="T155"/>
  <c r="AF154"/>
  <c r="AB154"/>
  <c r="X154"/>
  <c r="T154"/>
  <c r="AG154" s="1"/>
  <c r="AF153"/>
  <c r="AB153"/>
  <c r="AB163" s="1"/>
  <c r="R20" i="32" s="1"/>
  <c r="X153" i="31"/>
  <c r="T153"/>
  <c r="AE151"/>
  <c r="U19" i="32" s="1"/>
  <c r="AD151" i="31"/>
  <c r="T19" i="32" s="1"/>
  <c r="AC151" i="31"/>
  <c r="S19" i="32" s="1"/>
  <c r="AA151" i="31"/>
  <c r="Q19" i="32" s="1"/>
  <c r="Z151" i="31"/>
  <c r="P19" i="32" s="1"/>
  <c r="Y151" i="31"/>
  <c r="O19" i="32" s="1"/>
  <c r="W151" i="31"/>
  <c r="M19" i="32" s="1"/>
  <c r="V151" i="31"/>
  <c r="L19" i="32" s="1"/>
  <c r="U151" i="31"/>
  <c r="K19" i="32" s="1"/>
  <c r="S151" i="31"/>
  <c r="I19" i="32" s="1"/>
  <c r="R151" i="31"/>
  <c r="H19" i="32" s="1"/>
  <c r="Q151" i="31"/>
  <c r="G19" i="32" s="1"/>
  <c r="N151" i="31"/>
  <c r="F19" i="32" s="1"/>
  <c r="M151" i="31"/>
  <c r="E19" i="32" s="1"/>
  <c r="L151" i="31"/>
  <c r="D19" i="32" s="1"/>
  <c r="J151" i="31"/>
  <c r="C19" i="32" s="1"/>
  <c r="I151" i="31"/>
  <c r="B19" i="32" s="1"/>
  <c r="AF150" i="31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AB151" s="1"/>
  <c r="X141"/>
  <c r="T141"/>
  <c r="AE139"/>
  <c r="U18" i="36" s="1"/>
  <c r="AD139" i="31"/>
  <c r="T18" i="32" s="1"/>
  <c r="AC139" i="31"/>
  <c r="S18" i="32" s="1"/>
  <c r="AA139" i="31"/>
  <c r="Q18" i="36" s="1"/>
  <c r="Z139" i="31"/>
  <c r="P18" i="32" s="1"/>
  <c r="Y139" i="31"/>
  <c r="O18" i="32" s="1"/>
  <c r="W139" i="31"/>
  <c r="M18" i="36" s="1"/>
  <c r="V139" i="31"/>
  <c r="L18" i="32" s="1"/>
  <c r="U139" i="31"/>
  <c r="K18" i="32" s="1"/>
  <c r="S139" i="31"/>
  <c r="I18" i="32" s="1"/>
  <c r="R139" i="31"/>
  <c r="H18" i="32" s="1"/>
  <c r="Q139" i="31"/>
  <c r="G18" i="32" s="1"/>
  <c r="N139" i="31"/>
  <c r="F18" i="32" s="1"/>
  <c r="M139" i="31"/>
  <c r="E18" i="32" s="1"/>
  <c r="L139" i="31"/>
  <c r="D18" i="32" s="1"/>
  <c r="J139" i="31"/>
  <c r="C18" i="32" s="1"/>
  <c r="I139" i="31"/>
  <c r="B18" i="32" s="1"/>
  <c r="AF138" i="31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X139" s="1"/>
  <c r="N18" i="32" s="1"/>
  <c r="T129" i="31"/>
  <c r="AE127"/>
  <c r="U17" i="32" s="1"/>
  <c r="AD127" i="31"/>
  <c r="T17" i="32" s="1"/>
  <c r="AC127" i="31"/>
  <c r="S17" i="32" s="1"/>
  <c r="AA127" i="31"/>
  <c r="Q17" i="32" s="1"/>
  <c r="Z127" i="31"/>
  <c r="P17" i="32" s="1"/>
  <c r="Y127" i="31"/>
  <c r="O17" i="32" s="1"/>
  <c r="W127" i="31"/>
  <c r="M17" i="32" s="1"/>
  <c r="V127" i="31"/>
  <c r="L17" i="32" s="1"/>
  <c r="U127" i="31"/>
  <c r="K17" i="32" s="1"/>
  <c r="S127" i="31"/>
  <c r="I17" i="32" s="1"/>
  <c r="R127" i="31"/>
  <c r="H17" i="32" s="1"/>
  <c r="Q127" i="31"/>
  <c r="G17" i="32" s="1"/>
  <c r="N127" i="31"/>
  <c r="F17" i="32" s="1"/>
  <c r="M127" i="31"/>
  <c r="E17" i="32" s="1"/>
  <c r="L127" i="31"/>
  <c r="D17" i="32" s="1"/>
  <c r="J127" i="31"/>
  <c r="C17" i="32" s="1"/>
  <c r="I127" i="31"/>
  <c r="B17" i="32" s="1"/>
  <c r="AF126" i="31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X117"/>
  <c r="X127" s="1"/>
  <c r="N17" i="32" s="1"/>
  <c r="T117" i="31"/>
  <c r="AE115"/>
  <c r="U16" i="32" s="1"/>
  <c r="AD115" i="31"/>
  <c r="T16" i="32" s="1"/>
  <c r="AC115" i="31"/>
  <c r="S16" i="32" s="1"/>
  <c r="AA115" i="31"/>
  <c r="Q16" i="36" s="1"/>
  <c r="Z115" i="31"/>
  <c r="P16" i="32" s="1"/>
  <c r="Y115" i="31"/>
  <c r="O16" i="32" s="1"/>
  <c r="W115" i="31"/>
  <c r="M16" i="32" s="1"/>
  <c r="V115" i="31"/>
  <c r="L16" i="32" s="1"/>
  <c r="U115" i="31"/>
  <c r="K16" i="32" s="1"/>
  <c r="S115" i="31"/>
  <c r="I16" i="36" s="1"/>
  <c r="R115" i="31"/>
  <c r="H16" i="32" s="1"/>
  <c r="Q115" i="31"/>
  <c r="G16" i="32" s="1"/>
  <c r="N115" i="31"/>
  <c r="F16" i="32" s="1"/>
  <c r="M115" i="31"/>
  <c r="L115"/>
  <c r="D16" i="32" s="1"/>
  <c r="J115" i="31"/>
  <c r="C16" i="32" s="1"/>
  <c r="I115" i="31"/>
  <c r="B16" i="32" s="1"/>
  <c r="AF114" i="31"/>
  <c r="AB114"/>
  <c r="X114"/>
  <c r="T114"/>
  <c r="AG114" s="1"/>
  <c r="AF113"/>
  <c r="AB113"/>
  <c r="X113"/>
  <c r="T113"/>
  <c r="AG113" s="1"/>
  <c r="AF112"/>
  <c r="AB112"/>
  <c r="X112"/>
  <c r="T112"/>
  <c r="AG112" s="1"/>
  <c r="AH112" s="1"/>
  <c r="AF111"/>
  <c r="AB111"/>
  <c r="X111"/>
  <c r="T111"/>
  <c r="AF110"/>
  <c r="AB110"/>
  <c r="X110"/>
  <c r="T110"/>
  <c r="AG110" s="1"/>
  <c r="AF109"/>
  <c r="AB109"/>
  <c r="X109"/>
  <c r="T109"/>
  <c r="AG109" s="1"/>
  <c r="AF108"/>
  <c r="AB108"/>
  <c r="X108"/>
  <c r="T108"/>
  <c r="AF107"/>
  <c r="AB107"/>
  <c r="X107"/>
  <c r="T107"/>
  <c r="AF106"/>
  <c r="AB106"/>
  <c r="X106"/>
  <c r="T106"/>
  <c r="AG106" s="1"/>
  <c r="AF105"/>
  <c r="AB105"/>
  <c r="X105"/>
  <c r="T105"/>
  <c r="AE103"/>
  <c r="U15" i="32" s="1"/>
  <c r="AD103" i="31"/>
  <c r="T15" i="32" s="1"/>
  <c r="AC103" i="31"/>
  <c r="S15" i="32" s="1"/>
  <c r="AA103" i="31"/>
  <c r="Q15" i="32" s="1"/>
  <c r="Z103" i="31"/>
  <c r="P15" i="32" s="1"/>
  <c r="Y103" i="31"/>
  <c r="O15" i="32" s="1"/>
  <c r="W103" i="31"/>
  <c r="M15" i="32" s="1"/>
  <c r="V103" i="31"/>
  <c r="L15" i="32" s="1"/>
  <c r="U103" i="31"/>
  <c r="K15" i="32" s="1"/>
  <c r="S103" i="31"/>
  <c r="I15" i="36" s="1"/>
  <c r="R103" i="31"/>
  <c r="H15" i="32" s="1"/>
  <c r="Q103" i="31"/>
  <c r="G15" i="32" s="1"/>
  <c r="N103" i="31"/>
  <c r="F15" i="32" s="1"/>
  <c r="M103" i="31"/>
  <c r="E15" i="32" s="1"/>
  <c r="L103" i="31"/>
  <c r="D15" i="32" s="1"/>
  <c r="J103" i="31"/>
  <c r="C15" i="32" s="1"/>
  <c r="I103" i="31"/>
  <c r="B15" i="32" s="1"/>
  <c r="AF102" i="31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32" s="1"/>
  <c r="X93" i="31"/>
  <c r="T93"/>
  <c r="AE91"/>
  <c r="U14" i="32" s="1"/>
  <c r="AD91" i="31"/>
  <c r="T14" i="32" s="1"/>
  <c r="AC91" i="31"/>
  <c r="S14" i="32" s="1"/>
  <c r="AA91" i="31"/>
  <c r="Q14" i="32" s="1"/>
  <c r="Z91" i="31"/>
  <c r="P14" i="32" s="1"/>
  <c r="Y91" i="31"/>
  <c r="O14" i="32" s="1"/>
  <c r="W91" i="31"/>
  <c r="M14" i="36" s="1"/>
  <c r="V91" i="31"/>
  <c r="L14" i="32" s="1"/>
  <c r="U91" i="31"/>
  <c r="K14" i="32" s="1"/>
  <c r="S91" i="31"/>
  <c r="I14" i="36" s="1"/>
  <c r="R91" i="31"/>
  <c r="H14" i="32" s="1"/>
  <c r="Q91" i="31"/>
  <c r="G14" i="32" s="1"/>
  <c r="N91" i="31"/>
  <c r="F14" i="32" s="1"/>
  <c r="M91" i="31"/>
  <c r="E14" i="32" s="1"/>
  <c r="L91" i="31"/>
  <c r="D14" i="32" s="1"/>
  <c r="J91" i="31"/>
  <c r="C14" i="32" s="1"/>
  <c r="I91" i="31"/>
  <c r="B14" i="32" s="1"/>
  <c r="AF90" i="31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F91" s="1"/>
  <c r="V14" i="32" s="1"/>
  <c r="AB81" i="31"/>
  <c r="X81"/>
  <c r="T81"/>
  <c r="AE79"/>
  <c r="U13" i="32" s="1"/>
  <c r="AD79" i="31"/>
  <c r="T13" i="32" s="1"/>
  <c r="AC79" i="31"/>
  <c r="S13" i="32" s="1"/>
  <c r="AA79" i="31"/>
  <c r="Q13" i="36" s="1"/>
  <c r="Z79" i="31"/>
  <c r="P13" i="32" s="1"/>
  <c r="Y79" i="31"/>
  <c r="O13" i="32" s="1"/>
  <c r="W79" i="31"/>
  <c r="M13" i="32" s="1"/>
  <c r="V79" i="31"/>
  <c r="L13" i="32" s="1"/>
  <c r="U79" i="31"/>
  <c r="K13" i="32" s="1"/>
  <c r="S79" i="31"/>
  <c r="I13" i="36" s="1"/>
  <c r="R79" i="31"/>
  <c r="H13" i="32" s="1"/>
  <c r="Q79" i="31"/>
  <c r="G13" i="32" s="1"/>
  <c r="N79" i="31"/>
  <c r="F13" i="32" s="1"/>
  <c r="M79" i="31"/>
  <c r="E13" i="32" s="1"/>
  <c r="L79" i="31"/>
  <c r="D13" i="32" s="1"/>
  <c r="J79" i="31"/>
  <c r="C13" i="32" s="1"/>
  <c r="I79" i="31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32" s="1"/>
  <c r="AD67" i="31"/>
  <c r="T12" i="32" s="1"/>
  <c r="AC67" i="31"/>
  <c r="S12" i="32" s="1"/>
  <c r="AA67" i="31"/>
  <c r="Q12" i="32" s="1"/>
  <c r="Z67" i="31"/>
  <c r="P12" i="32" s="1"/>
  <c r="Y67" i="31"/>
  <c r="O12" i="32" s="1"/>
  <c r="W67" i="31"/>
  <c r="M12" i="32" s="1"/>
  <c r="V67" i="31"/>
  <c r="L12" i="32" s="1"/>
  <c r="U67" i="31"/>
  <c r="K12" i="32" s="1"/>
  <c r="S67" i="31"/>
  <c r="I12" i="32" s="1"/>
  <c r="R67" i="31"/>
  <c r="H12" i="32" s="1"/>
  <c r="Q67" i="31"/>
  <c r="G12" i="32" s="1"/>
  <c r="N67" i="31"/>
  <c r="F12" i="32" s="1"/>
  <c r="M67" i="31"/>
  <c r="E12" i="32" s="1"/>
  <c r="L67" i="31"/>
  <c r="D12" i="32" s="1"/>
  <c r="J67" i="31"/>
  <c r="C12" i="32" s="1"/>
  <c r="I67" i="31"/>
  <c r="B12" i="32" s="1"/>
  <c r="AF66" i="31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G61" s="1"/>
  <c r="AF60"/>
  <c r="AB60"/>
  <c r="X60"/>
  <c r="T60"/>
  <c r="AF59"/>
  <c r="AB59"/>
  <c r="X59"/>
  <c r="T59"/>
  <c r="AF58"/>
  <c r="AB58"/>
  <c r="X58"/>
  <c r="T58"/>
  <c r="AF57"/>
  <c r="AB57"/>
  <c r="AB67" s="1"/>
  <c r="R12" i="32" s="1"/>
  <c r="X57" i="31"/>
  <c r="T57"/>
  <c r="AE55"/>
  <c r="U11" i="32" s="1"/>
  <c r="AD55" i="31"/>
  <c r="T11" i="32" s="1"/>
  <c r="AC55" i="31"/>
  <c r="S11" i="32" s="1"/>
  <c r="AA55" i="31"/>
  <c r="Q11" i="32" s="1"/>
  <c r="Z55" i="31"/>
  <c r="P11" i="32" s="1"/>
  <c r="Y55" i="31"/>
  <c r="O11" i="32" s="1"/>
  <c r="W55" i="31"/>
  <c r="M11" i="32" s="1"/>
  <c r="V55" i="31"/>
  <c r="L11" i="32" s="1"/>
  <c r="U55" i="31"/>
  <c r="K11" i="32" s="1"/>
  <c r="S55" i="31"/>
  <c r="I11" i="32" s="1"/>
  <c r="R55" i="31"/>
  <c r="H11" i="32" s="1"/>
  <c r="Q55" i="31"/>
  <c r="G11" i="32" s="1"/>
  <c r="N55" i="31"/>
  <c r="F11" i="32" s="1"/>
  <c r="M55" i="31"/>
  <c r="E11" i="32" s="1"/>
  <c r="L55" i="31"/>
  <c r="D11" i="32" s="1"/>
  <c r="J55" i="31"/>
  <c r="C11" i="32" s="1"/>
  <c r="I55" i="31"/>
  <c r="B11" i="32" s="1"/>
  <c r="AF54" i="31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X45"/>
  <c r="T45"/>
  <c r="AE43"/>
  <c r="U10" i="36" s="1"/>
  <c r="AD43" i="31"/>
  <c r="T10" i="32" s="1"/>
  <c r="AC43" i="31"/>
  <c r="S10" i="32" s="1"/>
  <c r="AA43" i="31"/>
  <c r="Q10" i="36" s="1"/>
  <c r="Z43" i="31"/>
  <c r="P10" i="32" s="1"/>
  <c r="Y43" i="31"/>
  <c r="O10" i="32" s="1"/>
  <c r="W43" i="31"/>
  <c r="M10" i="36" s="1"/>
  <c r="V43" i="31"/>
  <c r="L10" i="32" s="1"/>
  <c r="U43" i="31"/>
  <c r="K10" i="32" s="1"/>
  <c r="S43" i="31"/>
  <c r="I10" i="32" s="1"/>
  <c r="R43" i="31"/>
  <c r="H10" i="32" s="1"/>
  <c r="Q43" i="31"/>
  <c r="G10" i="32" s="1"/>
  <c r="N43" i="31"/>
  <c r="F10" i="32" s="1"/>
  <c r="M43" i="31"/>
  <c r="E10" i="32" s="1"/>
  <c r="L43" i="31"/>
  <c r="D10" i="32" s="1"/>
  <c r="J43" i="31"/>
  <c r="C10" i="32" s="1"/>
  <c r="I43" i="31"/>
  <c r="B10" i="32" s="1"/>
  <c r="AF42" i="31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32" s="1"/>
  <c r="T33" i="31"/>
  <c r="AE31"/>
  <c r="U9" i="32" s="1"/>
  <c r="AD31" i="31"/>
  <c r="T9" i="32" s="1"/>
  <c r="AC31" i="31"/>
  <c r="S9" i="32" s="1"/>
  <c r="AA31" i="31"/>
  <c r="Q9" i="36" s="1"/>
  <c r="Z31" i="31"/>
  <c r="P9" i="32" s="1"/>
  <c r="Y31" i="31"/>
  <c r="O9" i="32" s="1"/>
  <c r="W31" i="31"/>
  <c r="M9" i="32" s="1"/>
  <c r="V31" i="31"/>
  <c r="L9" i="32" s="1"/>
  <c r="U31" i="31"/>
  <c r="K9" i="32" s="1"/>
  <c r="S31" i="31"/>
  <c r="I9" i="32" s="1"/>
  <c r="R31" i="31"/>
  <c r="H9" i="32" s="1"/>
  <c r="Q31" i="31"/>
  <c r="G9" i="32" s="1"/>
  <c r="N31" i="31"/>
  <c r="F9" i="32" s="1"/>
  <c r="M31" i="31"/>
  <c r="E9" i="32" s="1"/>
  <c r="L31" i="31"/>
  <c r="D9" i="32" s="1"/>
  <c r="J31" i="31"/>
  <c r="C9" i="32" s="1"/>
  <c r="I31" i="31"/>
  <c r="B9" i="32" s="1"/>
  <c r="AF30" i="31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X21"/>
  <c r="X31" s="1"/>
  <c r="N9" i="32" s="1"/>
  <c r="T21" i="31"/>
  <c r="AE19"/>
  <c r="U8" i="32" s="1"/>
  <c r="AD19" i="31"/>
  <c r="T8" i="32" s="1"/>
  <c r="AC19" i="31"/>
  <c r="S8" i="36" s="1"/>
  <c r="AA19" i="31"/>
  <c r="Q8" i="32" s="1"/>
  <c r="Z19" i="31"/>
  <c r="P8" i="32" s="1"/>
  <c r="Y19" i="31"/>
  <c r="O8" i="36" s="1"/>
  <c r="W19" i="31"/>
  <c r="M8" i="32" s="1"/>
  <c r="V19" i="31"/>
  <c r="L8" i="32" s="1"/>
  <c r="U19" i="31"/>
  <c r="K8" i="36" s="1"/>
  <c r="S19" i="31"/>
  <c r="I8" i="32" s="1"/>
  <c r="R19" i="31"/>
  <c r="H8" i="32" s="1"/>
  <c r="Q19" i="31"/>
  <c r="N19"/>
  <c r="M19"/>
  <c r="E8" i="32" s="1"/>
  <c r="L19" i="31"/>
  <c r="D8" i="32" s="1"/>
  <c r="J19" i="31"/>
  <c r="I19"/>
  <c r="AF18"/>
  <c r="AB18"/>
  <c r="X18"/>
  <c r="T18"/>
  <c r="AF17"/>
  <c r="AB17"/>
  <c r="X17"/>
  <c r="T17"/>
  <c r="AF16"/>
  <c r="AB16"/>
  <c r="X16"/>
  <c r="T16"/>
  <c r="AF15"/>
  <c r="AB15"/>
  <c r="X15"/>
  <c r="T15"/>
  <c r="AG15" s="1"/>
  <c r="AH15" s="1"/>
  <c r="AF14"/>
  <c r="AB14"/>
  <c r="X14"/>
  <c r="T14"/>
  <c r="AG14" s="1"/>
  <c r="AF13"/>
  <c r="AB13"/>
  <c r="X13"/>
  <c r="T13"/>
  <c r="AG13" s="1"/>
  <c r="AF12"/>
  <c r="AB12"/>
  <c r="X12"/>
  <c r="T12"/>
  <c r="AG12" s="1"/>
  <c r="AF11"/>
  <c r="AB11"/>
  <c r="X11"/>
  <c r="T11"/>
  <c r="AF10"/>
  <c r="AB10"/>
  <c r="X10"/>
  <c r="T10"/>
  <c r="AF9"/>
  <c r="AB9"/>
  <c r="X9"/>
  <c r="T9"/>
  <c r="M20" i="30"/>
  <c r="E18"/>
  <c r="Q15"/>
  <c r="Q14"/>
  <c r="B13"/>
  <c r="A5"/>
  <c r="A24" s="1"/>
  <c r="A3"/>
  <c r="A1"/>
  <c r="A191" i="29"/>
  <c r="AE190"/>
  <c r="U23" i="30" s="1"/>
  <c r="AD190" i="29"/>
  <c r="T23" i="30" s="1"/>
  <c r="AC190" i="29"/>
  <c r="S23" i="30" s="1"/>
  <c r="AA190" i="29"/>
  <c r="Q23" i="30" s="1"/>
  <c r="Z190" i="29"/>
  <c r="P23" i="30" s="1"/>
  <c r="Y190" i="29"/>
  <c r="O23" i="30" s="1"/>
  <c r="W190" i="29"/>
  <c r="M23" i="30" s="1"/>
  <c r="V190" i="29"/>
  <c r="L23" i="30" s="1"/>
  <c r="U190" i="29"/>
  <c r="K23" i="30" s="1"/>
  <c r="S190" i="29"/>
  <c r="I23" i="30" s="1"/>
  <c r="R190" i="29"/>
  <c r="H23" i="30" s="1"/>
  <c r="Q190" i="29"/>
  <c r="G23" i="30" s="1"/>
  <c r="N190" i="29"/>
  <c r="F23" i="30" s="1"/>
  <c r="M190" i="29"/>
  <c r="E23" i="30" s="1"/>
  <c r="L190" i="29"/>
  <c r="D23" i="30" s="1"/>
  <c r="J190" i="29"/>
  <c r="C23" i="30" s="1"/>
  <c r="I190" i="29"/>
  <c r="B23" i="30" s="1"/>
  <c r="AF189" i="29"/>
  <c r="AF190" s="1"/>
  <c r="V23" i="30" s="1"/>
  <c r="AB189" i="29"/>
  <c r="AB190" s="1"/>
  <c r="R23" i="30" s="1"/>
  <c r="X189" i="29"/>
  <c r="X190" s="1"/>
  <c r="N23" i="30" s="1"/>
  <c r="T189" i="29"/>
  <c r="T190" s="1"/>
  <c r="J23" i="30" s="1"/>
  <c r="AE187" i="29"/>
  <c r="U22" i="30" s="1"/>
  <c r="AD187" i="29"/>
  <c r="T22" i="30" s="1"/>
  <c r="AC187" i="29"/>
  <c r="S22" i="30" s="1"/>
  <c r="AA187" i="29"/>
  <c r="Q22" i="30" s="1"/>
  <c r="Z187" i="29"/>
  <c r="P22" i="30" s="1"/>
  <c r="Y187" i="29"/>
  <c r="O22" i="30" s="1"/>
  <c r="W187" i="29"/>
  <c r="M22" i="30" s="1"/>
  <c r="V187" i="29"/>
  <c r="L22" i="30" s="1"/>
  <c r="U187" i="29"/>
  <c r="K22" i="30" s="1"/>
  <c r="S187" i="29"/>
  <c r="I22" i="30" s="1"/>
  <c r="R187" i="29"/>
  <c r="H22" i="30" s="1"/>
  <c r="Q187" i="29"/>
  <c r="G22" i="30" s="1"/>
  <c r="N187" i="29"/>
  <c r="F22" i="30" s="1"/>
  <c r="M187" i="29"/>
  <c r="E22" i="30" s="1"/>
  <c r="L187" i="29"/>
  <c r="D22" i="30" s="1"/>
  <c r="J187" i="29"/>
  <c r="C22" i="30" s="1"/>
  <c r="I187" i="29"/>
  <c r="B22" i="30" s="1"/>
  <c r="AF186" i="29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30" s="1"/>
  <c r="AB177" i="29"/>
  <c r="X177"/>
  <c r="T177"/>
  <c r="AE175"/>
  <c r="U21" i="30" s="1"/>
  <c r="AD175" i="29"/>
  <c r="T21" i="30" s="1"/>
  <c r="AC175" i="29"/>
  <c r="S21" i="30" s="1"/>
  <c r="AA175" i="29"/>
  <c r="Q21" i="30" s="1"/>
  <c r="Z175" i="29"/>
  <c r="P21" i="30" s="1"/>
  <c r="Y175" i="29"/>
  <c r="O21" i="30" s="1"/>
  <c r="W175" i="29"/>
  <c r="M21" i="30" s="1"/>
  <c r="V175" i="29"/>
  <c r="L21" i="30" s="1"/>
  <c r="U175" i="29"/>
  <c r="K21" i="30" s="1"/>
  <c r="S175" i="29"/>
  <c r="I21" i="30" s="1"/>
  <c r="R175" i="29"/>
  <c r="H21" i="30" s="1"/>
  <c r="Q175" i="29"/>
  <c r="G21" i="30" s="1"/>
  <c r="N175" i="29"/>
  <c r="F21" i="30" s="1"/>
  <c r="M175" i="29"/>
  <c r="E21" i="30" s="1"/>
  <c r="L175" i="29"/>
  <c r="D21" i="30" s="1"/>
  <c r="J175" i="29"/>
  <c r="C21" i="30" s="1"/>
  <c r="I175" i="29"/>
  <c r="B21" i="30" s="1"/>
  <c r="AF174" i="29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30" s="1"/>
  <c r="AD163" i="29"/>
  <c r="T20" i="30" s="1"/>
  <c r="AC163" i="29"/>
  <c r="S20" i="30" s="1"/>
  <c r="AA163" i="29"/>
  <c r="Q20" i="30" s="1"/>
  <c r="Z163" i="29"/>
  <c r="P20" i="30" s="1"/>
  <c r="Y163" i="29"/>
  <c r="O20" i="30" s="1"/>
  <c r="W163" i="29"/>
  <c r="V163"/>
  <c r="L20" i="30" s="1"/>
  <c r="U163" i="29"/>
  <c r="K20" i="30" s="1"/>
  <c r="S163" i="29"/>
  <c r="I20" i="30" s="1"/>
  <c r="R163" i="29"/>
  <c r="H20" i="30" s="1"/>
  <c r="Q163" i="29"/>
  <c r="G20" i="30" s="1"/>
  <c r="N163" i="29"/>
  <c r="F20" i="30" s="1"/>
  <c r="M163" i="29"/>
  <c r="E20" i="30" s="1"/>
  <c r="L163" i="29"/>
  <c r="D20" i="30" s="1"/>
  <c r="J163" i="29"/>
  <c r="C20" i="30" s="1"/>
  <c r="I163" i="29"/>
  <c r="B20" i="30" s="1"/>
  <c r="AF162" i="29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G157" s="1"/>
  <c r="AF156"/>
  <c r="AB156"/>
  <c r="X156"/>
  <c r="T156"/>
  <c r="AF155"/>
  <c r="AB155"/>
  <c r="X155"/>
  <c r="T155"/>
  <c r="AF154"/>
  <c r="AB154"/>
  <c r="X154"/>
  <c r="T154"/>
  <c r="AF153"/>
  <c r="AB153"/>
  <c r="X153"/>
  <c r="T153"/>
  <c r="AE151"/>
  <c r="U19" i="30" s="1"/>
  <c r="AD151" i="29"/>
  <c r="T19" i="30" s="1"/>
  <c r="AC151" i="29"/>
  <c r="S19" i="30" s="1"/>
  <c r="AA151" i="29"/>
  <c r="Q19" i="30" s="1"/>
  <c r="Z151" i="29"/>
  <c r="P19" i="30" s="1"/>
  <c r="Y151" i="29"/>
  <c r="O19" i="30" s="1"/>
  <c r="W151" i="29"/>
  <c r="M19" i="30" s="1"/>
  <c r="V151" i="29"/>
  <c r="L19" i="30" s="1"/>
  <c r="U151" i="29"/>
  <c r="K19" i="30" s="1"/>
  <c r="S151" i="29"/>
  <c r="I19" i="30" s="1"/>
  <c r="R151" i="29"/>
  <c r="H19" i="30" s="1"/>
  <c r="Q151" i="29"/>
  <c r="G19" i="30" s="1"/>
  <c r="N151" i="29"/>
  <c r="F19" i="30" s="1"/>
  <c r="M151" i="29"/>
  <c r="E19" i="30" s="1"/>
  <c r="L151" i="29"/>
  <c r="D19" i="30" s="1"/>
  <c r="J151" i="29"/>
  <c r="C19" i="30" s="1"/>
  <c r="I151" i="29"/>
  <c r="B19" i="30" s="1"/>
  <c r="AF150" i="29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30" s="1"/>
  <c r="AD139" i="29"/>
  <c r="T18" i="30" s="1"/>
  <c r="AC139" i="29"/>
  <c r="S18" i="30" s="1"/>
  <c r="AA139" i="29"/>
  <c r="Q18" i="30" s="1"/>
  <c r="Z139" i="29"/>
  <c r="P18" i="30" s="1"/>
  <c r="Y139" i="29"/>
  <c r="O18" i="30" s="1"/>
  <c r="W139" i="29"/>
  <c r="M18" i="30" s="1"/>
  <c r="V139" i="29"/>
  <c r="L18" i="30" s="1"/>
  <c r="U139" i="29"/>
  <c r="K18" i="30" s="1"/>
  <c r="S139" i="29"/>
  <c r="I18" i="30" s="1"/>
  <c r="R139" i="29"/>
  <c r="H18" i="30" s="1"/>
  <c r="Q139" i="29"/>
  <c r="G18" i="30" s="1"/>
  <c r="N139" i="29"/>
  <c r="F18" i="30" s="1"/>
  <c r="M139" i="29"/>
  <c r="L139"/>
  <c r="D18" i="30" s="1"/>
  <c r="J139" i="29"/>
  <c r="C18" i="30" s="1"/>
  <c r="I139" i="29"/>
  <c r="B18" i="30" s="1"/>
  <c r="AF138" i="29"/>
  <c r="AB138"/>
  <c r="X138"/>
  <c r="T138"/>
  <c r="AG138" s="1"/>
  <c r="AF137"/>
  <c r="AB137"/>
  <c r="X137"/>
  <c r="T137"/>
  <c r="AG137" s="1"/>
  <c r="AF136"/>
  <c r="AB136"/>
  <c r="X136"/>
  <c r="T136"/>
  <c r="AF135"/>
  <c r="AB135"/>
  <c r="X135"/>
  <c r="T135"/>
  <c r="AG135" s="1"/>
  <c r="AF134"/>
  <c r="AB134"/>
  <c r="X134"/>
  <c r="T134"/>
  <c r="AG134" s="1"/>
  <c r="AF133"/>
  <c r="AB133"/>
  <c r="X133"/>
  <c r="T133"/>
  <c r="AG133" s="1"/>
  <c r="AF132"/>
  <c r="AB132"/>
  <c r="X132"/>
  <c r="T132"/>
  <c r="AG132" s="1"/>
  <c r="AH132" s="1"/>
  <c r="AF131"/>
  <c r="AB131"/>
  <c r="X131"/>
  <c r="T131"/>
  <c r="AF130"/>
  <c r="AB130"/>
  <c r="X130"/>
  <c r="T130"/>
  <c r="AG130" s="1"/>
  <c r="AF129"/>
  <c r="AB129"/>
  <c r="X129"/>
  <c r="X139" s="1"/>
  <c r="N18" i="30" s="1"/>
  <c r="T129" i="29"/>
  <c r="AE127"/>
  <c r="U17" i="30" s="1"/>
  <c r="AD127" i="29"/>
  <c r="T17" i="30" s="1"/>
  <c r="AC127" i="29"/>
  <c r="S17" i="30" s="1"/>
  <c r="AA127" i="29"/>
  <c r="Q17" i="30" s="1"/>
  <c r="Z127" i="29"/>
  <c r="P17" i="30" s="1"/>
  <c r="Y127" i="29"/>
  <c r="O17" i="30" s="1"/>
  <c r="W127" i="29"/>
  <c r="M17" i="30" s="1"/>
  <c r="V127" i="29"/>
  <c r="L17" i="30" s="1"/>
  <c r="U127" i="29"/>
  <c r="K17" i="30" s="1"/>
  <c r="S127" i="29"/>
  <c r="I17" i="30" s="1"/>
  <c r="R127" i="29"/>
  <c r="H17" i="30" s="1"/>
  <c r="Q127" i="29"/>
  <c r="G17" i="30" s="1"/>
  <c r="N127" i="29"/>
  <c r="F17" i="30" s="1"/>
  <c r="M127" i="29"/>
  <c r="E17" i="30" s="1"/>
  <c r="L127" i="29"/>
  <c r="D17" i="30" s="1"/>
  <c r="J127" i="29"/>
  <c r="C17" i="30" s="1"/>
  <c r="I127" i="29"/>
  <c r="B17" i="30" s="1"/>
  <c r="AF126" i="29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30" s="1"/>
  <c r="X117" i="29"/>
  <c r="X127" s="1"/>
  <c r="N17" i="30" s="1"/>
  <c r="T117" i="29"/>
  <c r="AE115"/>
  <c r="U16" i="30" s="1"/>
  <c r="AD115" i="29"/>
  <c r="T16" i="30" s="1"/>
  <c r="AC115" i="29"/>
  <c r="S16" i="30" s="1"/>
  <c r="AA115" i="29"/>
  <c r="Q16" i="30" s="1"/>
  <c r="Z115" i="29"/>
  <c r="P16" i="30" s="1"/>
  <c r="Y115" i="29"/>
  <c r="O16" i="30" s="1"/>
  <c r="W115" i="29"/>
  <c r="M16" i="30" s="1"/>
  <c r="V115" i="29"/>
  <c r="L16" i="30" s="1"/>
  <c r="U115" i="29"/>
  <c r="K16" i="30" s="1"/>
  <c r="S115" i="29"/>
  <c r="I16" i="30" s="1"/>
  <c r="R115" i="29"/>
  <c r="H16" i="30" s="1"/>
  <c r="Q115" i="29"/>
  <c r="G16" i="30" s="1"/>
  <c r="N115" i="29"/>
  <c r="F16" i="30" s="1"/>
  <c r="M115" i="29"/>
  <c r="E16" i="30" s="1"/>
  <c r="L115" i="29"/>
  <c r="D16" i="30" s="1"/>
  <c r="J115" i="29"/>
  <c r="C16" i="30" s="1"/>
  <c r="I115" i="29"/>
  <c r="B16" i="30" s="1"/>
  <c r="AF114" i="29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T115" s="1"/>
  <c r="J16" i="30" s="1"/>
  <c r="AE103" i="29"/>
  <c r="U15" i="30" s="1"/>
  <c r="AD103" i="29"/>
  <c r="T15" i="30" s="1"/>
  <c r="AC103" i="29"/>
  <c r="S15" i="30" s="1"/>
  <c r="AA103" i="29"/>
  <c r="Z103"/>
  <c r="P15" i="30" s="1"/>
  <c r="Y103" i="29"/>
  <c r="O15" i="30" s="1"/>
  <c r="W103" i="29"/>
  <c r="M15" i="30" s="1"/>
  <c r="V103" i="29"/>
  <c r="L15" i="30" s="1"/>
  <c r="U103" i="29"/>
  <c r="K15" i="30" s="1"/>
  <c r="S103" i="29"/>
  <c r="I15" i="30" s="1"/>
  <c r="R103" i="29"/>
  <c r="H15" i="30" s="1"/>
  <c r="Q103" i="29"/>
  <c r="G15" i="30" s="1"/>
  <c r="N103" i="29"/>
  <c r="F15" i="30" s="1"/>
  <c r="M103" i="29"/>
  <c r="E15" i="30" s="1"/>
  <c r="L103" i="29"/>
  <c r="D15" i="30" s="1"/>
  <c r="J103" i="29"/>
  <c r="C15" i="30" s="1"/>
  <c r="I103" i="29"/>
  <c r="B15" i="30" s="1"/>
  <c r="AF102" i="29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X93"/>
  <c r="X103" s="1"/>
  <c r="N15" i="30" s="1"/>
  <c r="T93" i="29"/>
  <c r="AE91"/>
  <c r="U14" i="30" s="1"/>
  <c r="AD91" i="29"/>
  <c r="T14" i="30" s="1"/>
  <c r="AC91" i="29"/>
  <c r="S14" i="30" s="1"/>
  <c r="AA91" i="29"/>
  <c r="Z91"/>
  <c r="P14" i="30" s="1"/>
  <c r="Y91" i="29"/>
  <c r="O14" i="30" s="1"/>
  <c r="W91" i="29"/>
  <c r="M14" i="30" s="1"/>
  <c r="V91" i="29"/>
  <c r="L14" i="30" s="1"/>
  <c r="U91" i="29"/>
  <c r="K14" i="30" s="1"/>
  <c r="S91" i="29"/>
  <c r="I14" i="30" s="1"/>
  <c r="R91" i="29"/>
  <c r="H14" i="30" s="1"/>
  <c r="Q91" i="29"/>
  <c r="G14" i="30" s="1"/>
  <c r="N91" i="29"/>
  <c r="F14" i="30" s="1"/>
  <c r="M91" i="29"/>
  <c r="E14" i="30" s="1"/>
  <c r="L91" i="29"/>
  <c r="D14" i="30" s="1"/>
  <c r="J91" i="29"/>
  <c r="C14" i="30" s="1"/>
  <c r="I91" i="29"/>
  <c r="B14" i="30" s="1"/>
  <c r="AF90" i="29"/>
  <c r="AB90"/>
  <c r="X90"/>
  <c r="T90"/>
  <c r="AG90" s="1"/>
  <c r="AF89"/>
  <c r="AB89"/>
  <c r="X89"/>
  <c r="T89"/>
  <c r="AG89" s="1"/>
  <c r="AF88"/>
  <c r="AB88"/>
  <c r="X88"/>
  <c r="T88"/>
  <c r="AG88" s="1"/>
  <c r="AH88" s="1"/>
  <c r="AF87"/>
  <c r="AB87"/>
  <c r="X87"/>
  <c r="T87"/>
  <c r="AF86"/>
  <c r="AB86"/>
  <c r="X86"/>
  <c r="T86"/>
  <c r="AG86" s="1"/>
  <c r="AF85"/>
  <c r="AB85"/>
  <c r="X85"/>
  <c r="T85"/>
  <c r="AG85" s="1"/>
  <c r="AF84"/>
  <c r="AB84"/>
  <c r="X84"/>
  <c r="T84"/>
  <c r="AF83"/>
  <c r="AB83"/>
  <c r="X83"/>
  <c r="T83"/>
  <c r="AG83" s="1"/>
  <c r="AF82"/>
  <c r="AB82"/>
  <c r="X82"/>
  <c r="T82"/>
  <c r="AG82" s="1"/>
  <c r="AF81"/>
  <c r="AF91" s="1"/>
  <c r="V14" i="30" s="1"/>
  <c r="AB81" i="29"/>
  <c r="X81"/>
  <c r="T81"/>
  <c r="AE79"/>
  <c r="U13" i="30" s="1"/>
  <c r="AD79" i="29"/>
  <c r="T13" i="30" s="1"/>
  <c r="AC79" i="29"/>
  <c r="S13" i="30" s="1"/>
  <c r="AA79" i="29"/>
  <c r="Q13" i="30" s="1"/>
  <c r="Z79" i="29"/>
  <c r="P13" i="30" s="1"/>
  <c r="Y79" i="29"/>
  <c r="O13" i="30" s="1"/>
  <c r="W79" i="29"/>
  <c r="M13" i="30" s="1"/>
  <c r="V79" i="29"/>
  <c r="L13" i="30" s="1"/>
  <c r="U79" i="29"/>
  <c r="K13" i="30" s="1"/>
  <c r="S79" i="29"/>
  <c r="I13" i="30" s="1"/>
  <c r="R79" i="29"/>
  <c r="H13" i="30" s="1"/>
  <c r="Q79" i="29"/>
  <c r="G13" i="30" s="1"/>
  <c r="N79" i="29"/>
  <c r="F13" i="30" s="1"/>
  <c r="M79" i="29"/>
  <c r="E13" i="30" s="1"/>
  <c r="L79" i="29"/>
  <c r="D13" i="30" s="1"/>
  <c r="J79" i="29"/>
  <c r="C13" i="30" s="1"/>
  <c r="I79" i="29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30" s="1"/>
  <c r="AD67" i="29"/>
  <c r="T12" i="30" s="1"/>
  <c r="AC67" i="29"/>
  <c r="S12" i="30" s="1"/>
  <c r="AA67" i="29"/>
  <c r="Q12" i="30" s="1"/>
  <c r="Z67" i="29"/>
  <c r="P12" i="30" s="1"/>
  <c r="Y67" i="29"/>
  <c r="O12" i="30" s="1"/>
  <c r="W67" i="29"/>
  <c r="M12" i="30" s="1"/>
  <c r="V67" i="29"/>
  <c r="L12" i="30" s="1"/>
  <c r="U67" i="29"/>
  <c r="K12" i="30" s="1"/>
  <c r="S67" i="29"/>
  <c r="I12" i="30" s="1"/>
  <c r="R67" i="29"/>
  <c r="H12" i="30" s="1"/>
  <c r="Q67" i="29"/>
  <c r="G12" i="30" s="1"/>
  <c r="N67" i="29"/>
  <c r="F12" i="30" s="1"/>
  <c r="M67" i="29"/>
  <c r="E12" i="30" s="1"/>
  <c r="L67" i="29"/>
  <c r="D12" i="30" s="1"/>
  <c r="J67" i="29"/>
  <c r="C12" i="30" s="1"/>
  <c r="I67" i="29"/>
  <c r="B12" i="30" s="1"/>
  <c r="AF66" i="29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30" s="1"/>
  <c r="X57" i="29"/>
  <c r="T57"/>
  <c r="AE55"/>
  <c r="U11" i="30" s="1"/>
  <c r="AD55" i="29"/>
  <c r="T11" i="30" s="1"/>
  <c r="AC55" i="29"/>
  <c r="S11" i="30" s="1"/>
  <c r="AA55" i="29"/>
  <c r="Q11" i="30" s="1"/>
  <c r="Z55" i="29"/>
  <c r="P11" i="30" s="1"/>
  <c r="Y55" i="29"/>
  <c r="O11" i="30" s="1"/>
  <c r="W55" i="29"/>
  <c r="M11" i="30" s="1"/>
  <c r="V55" i="29"/>
  <c r="L11" i="30" s="1"/>
  <c r="U55" i="29"/>
  <c r="K11" i="30" s="1"/>
  <c r="S55" i="29"/>
  <c r="I11" i="30" s="1"/>
  <c r="R55" i="29"/>
  <c r="H11" i="30" s="1"/>
  <c r="Q55" i="29"/>
  <c r="G11" i="30" s="1"/>
  <c r="N55" i="29"/>
  <c r="F11" i="30" s="1"/>
  <c r="M55" i="29"/>
  <c r="E11" i="30" s="1"/>
  <c r="L55" i="29"/>
  <c r="D11" i="30" s="1"/>
  <c r="J55" i="29"/>
  <c r="C11" i="30" s="1"/>
  <c r="I55" i="29"/>
  <c r="B11" i="30" s="1"/>
  <c r="AF54" i="29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R11" i="30" s="1"/>
  <c r="X45" i="29"/>
  <c r="T45"/>
  <c r="AE43"/>
  <c r="U10" i="30" s="1"/>
  <c r="AD43" i="29"/>
  <c r="T10" i="30" s="1"/>
  <c r="AC43" i="29"/>
  <c r="S10" i="30" s="1"/>
  <c r="AA43" i="29"/>
  <c r="Q10" i="30" s="1"/>
  <c r="Z43" i="29"/>
  <c r="P10" i="30" s="1"/>
  <c r="Y43" i="29"/>
  <c r="O10" i="30" s="1"/>
  <c r="W43" i="29"/>
  <c r="M10" i="30" s="1"/>
  <c r="V43" i="29"/>
  <c r="L10" i="30" s="1"/>
  <c r="U43" i="29"/>
  <c r="K10" i="30" s="1"/>
  <c r="S43" i="29"/>
  <c r="I10" i="30" s="1"/>
  <c r="R43" i="29"/>
  <c r="H10" i="30" s="1"/>
  <c r="Q43" i="29"/>
  <c r="G10" i="30" s="1"/>
  <c r="N43" i="29"/>
  <c r="F10" i="30" s="1"/>
  <c r="M43" i="29"/>
  <c r="E10" i="30" s="1"/>
  <c r="L43" i="29"/>
  <c r="D10" i="30" s="1"/>
  <c r="J43" i="29"/>
  <c r="C10" i="30" s="1"/>
  <c r="I43" i="29"/>
  <c r="B10" i="30" s="1"/>
  <c r="AF42" i="29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30" s="1"/>
  <c r="T33" i="29"/>
  <c r="AG33" s="1"/>
  <c r="AE31"/>
  <c r="U9" i="30" s="1"/>
  <c r="AD31" i="29"/>
  <c r="T9" i="30" s="1"/>
  <c r="AC31" i="29"/>
  <c r="S9" i="30" s="1"/>
  <c r="AA31" i="29"/>
  <c r="Q9" i="30" s="1"/>
  <c r="Z31" i="29"/>
  <c r="P9" i="30" s="1"/>
  <c r="Y31" i="29"/>
  <c r="O9" i="30" s="1"/>
  <c r="W31" i="29"/>
  <c r="M9" i="30" s="1"/>
  <c r="V31" i="29"/>
  <c r="L9" i="30" s="1"/>
  <c r="U31" i="29"/>
  <c r="K9" i="30" s="1"/>
  <c r="S31" i="29"/>
  <c r="I9" i="30" s="1"/>
  <c r="R31" i="29"/>
  <c r="H9" i="30" s="1"/>
  <c r="Q31" i="29"/>
  <c r="G9" i="30" s="1"/>
  <c r="N31" i="29"/>
  <c r="F9" i="30" s="1"/>
  <c r="M31" i="29"/>
  <c r="E9" i="30" s="1"/>
  <c r="L31" i="29"/>
  <c r="D9" i="30" s="1"/>
  <c r="J31" i="29"/>
  <c r="C9" i="30" s="1"/>
  <c r="I31" i="29"/>
  <c r="B9" i="30" s="1"/>
  <c r="AF30" i="29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30" s="1"/>
  <c r="AB21" i="29"/>
  <c r="X21"/>
  <c r="T21"/>
  <c r="AE19"/>
  <c r="U8" i="30" s="1"/>
  <c r="AD19" i="29"/>
  <c r="T8" i="30" s="1"/>
  <c r="AC19" i="29"/>
  <c r="AA19"/>
  <c r="Z19"/>
  <c r="P8" i="30" s="1"/>
  <c r="Y19" i="29"/>
  <c r="W19"/>
  <c r="M8" i="30" s="1"/>
  <c r="V19" i="29"/>
  <c r="L8" i="30" s="1"/>
  <c r="U19" i="29"/>
  <c r="S19"/>
  <c r="I8" i="30" s="1"/>
  <c r="R19" i="29"/>
  <c r="H8" i="30" s="1"/>
  <c r="Q19" i="29"/>
  <c r="N19"/>
  <c r="F8" i="30" s="1"/>
  <c r="M19" i="29"/>
  <c r="E8" i="30" s="1"/>
  <c r="L19" i="29"/>
  <c r="D8" i="30" s="1"/>
  <c r="J19" i="29"/>
  <c r="I19"/>
  <c r="B8" i="30" s="1"/>
  <c r="AF18" i="29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AB19" s="1"/>
  <c r="X9"/>
  <c r="T9"/>
  <c r="T19" s="1"/>
  <c r="Q23" i="28"/>
  <c r="E22"/>
  <c r="E20"/>
  <c r="Q18"/>
  <c r="E16"/>
  <c r="Q12"/>
  <c r="I10"/>
  <c r="A5"/>
  <c r="A24" s="1"/>
  <c r="A3"/>
  <c r="A1"/>
  <c r="A191" i="27"/>
  <c r="AE190"/>
  <c r="U23" i="28" s="1"/>
  <c r="AD190" i="27"/>
  <c r="T23" i="28" s="1"/>
  <c r="AC190" i="27"/>
  <c r="S23" i="28" s="1"/>
  <c r="AA190" i="27"/>
  <c r="Z190"/>
  <c r="P23" i="28" s="1"/>
  <c r="Y190" i="27"/>
  <c r="O23" i="28" s="1"/>
  <c r="W190" i="27"/>
  <c r="M23" i="28" s="1"/>
  <c r="V190" i="27"/>
  <c r="L23" i="28" s="1"/>
  <c r="U190" i="27"/>
  <c r="K23" i="28" s="1"/>
  <c r="S190" i="27"/>
  <c r="I23" i="28" s="1"/>
  <c r="R190" i="27"/>
  <c r="H23" i="28" s="1"/>
  <c r="Q190" i="27"/>
  <c r="G23" i="28" s="1"/>
  <c r="N190" i="27"/>
  <c r="F23" i="28" s="1"/>
  <c r="M190" i="27"/>
  <c r="E23" i="28" s="1"/>
  <c r="L190" i="27"/>
  <c r="D23" i="28" s="1"/>
  <c r="J190" i="27"/>
  <c r="C23" i="28" s="1"/>
  <c r="I190" i="27"/>
  <c r="B23" i="28" s="1"/>
  <c r="AF189" i="27"/>
  <c r="AF190" s="1"/>
  <c r="V23" i="28" s="1"/>
  <c r="AB189" i="27"/>
  <c r="AB190" s="1"/>
  <c r="R23" i="28" s="1"/>
  <c r="X189" i="27"/>
  <c r="X190" s="1"/>
  <c r="N23" i="28" s="1"/>
  <c r="T189" i="27"/>
  <c r="T190" s="1"/>
  <c r="J23" i="28" s="1"/>
  <c r="AE187" i="27"/>
  <c r="U22" i="28" s="1"/>
  <c r="AD187" i="27"/>
  <c r="T22" i="28" s="1"/>
  <c r="AC187" i="27"/>
  <c r="S22" i="28" s="1"/>
  <c r="AA187" i="27"/>
  <c r="Q22" i="28" s="1"/>
  <c r="Z187" i="27"/>
  <c r="P22" i="28" s="1"/>
  <c r="Y187" i="27"/>
  <c r="O22" i="28" s="1"/>
  <c r="W187" i="27"/>
  <c r="M22" i="28" s="1"/>
  <c r="V187" i="27"/>
  <c r="L22" i="28" s="1"/>
  <c r="U187" i="27"/>
  <c r="K22" i="28" s="1"/>
  <c r="S187" i="27"/>
  <c r="I22" i="28" s="1"/>
  <c r="R187" i="27"/>
  <c r="H22" i="28" s="1"/>
  <c r="Q187" i="27"/>
  <c r="G22" i="28" s="1"/>
  <c r="N187" i="27"/>
  <c r="F22" i="28" s="1"/>
  <c r="M187" i="27"/>
  <c r="L187"/>
  <c r="D22" i="28" s="1"/>
  <c r="J187" i="27"/>
  <c r="C22" i="28" s="1"/>
  <c r="I187" i="27"/>
  <c r="B22" i="28" s="1"/>
  <c r="AF186" i="27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28" s="1"/>
  <c r="AB177" i="27"/>
  <c r="X177"/>
  <c r="T177"/>
  <c r="AE175"/>
  <c r="U21" i="28" s="1"/>
  <c r="AD175" i="27"/>
  <c r="T21" i="28" s="1"/>
  <c r="AC175" i="27"/>
  <c r="S21" i="28" s="1"/>
  <c r="AA175" i="27"/>
  <c r="Q21" i="28" s="1"/>
  <c r="Z175" i="27"/>
  <c r="P21" i="28" s="1"/>
  <c r="Y175" i="27"/>
  <c r="O21" i="28" s="1"/>
  <c r="W175" i="27"/>
  <c r="M21" i="28" s="1"/>
  <c r="V175" i="27"/>
  <c r="L21" i="28" s="1"/>
  <c r="U175" i="27"/>
  <c r="K21" i="28" s="1"/>
  <c r="S175" i="27"/>
  <c r="I21" i="28" s="1"/>
  <c r="R175" i="27"/>
  <c r="H21" i="28" s="1"/>
  <c r="Q175" i="27"/>
  <c r="G21" i="28" s="1"/>
  <c r="N175" i="27"/>
  <c r="F21" i="28" s="1"/>
  <c r="M175" i="27"/>
  <c r="E21" i="28" s="1"/>
  <c r="L175" i="27"/>
  <c r="D21" i="28" s="1"/>
  <c r="J175" i="27"/>
  <c r="C21" i="28" s="1"/>
  <c r="I175" i="27"/>
  <c r="B21" i="28" s="1"/>
  <c r="AF174" i="27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G167"/>
  <c r="AF167"/>
  <c r="AB167"/>
  <c r="X167"/>
  <c r="T167"/>
  <c r="AF166"/>
  <c r="AB166"/>
  <c r="X166"/>
  <c r="T166"/>
  <c r="AF165"/>
  <c r="AB165"/>
  <c r="X165"/>
  <c r="T165"/>
  <c r="AG165" s="1"/>
  <c r="AE163"/>
  <c r="U20" i="28" s="1"/>
  <c r="AD163" i="27"/>
  <c r="T20" i="28" s="1"/>
  <c r="AC163" i="27"/>
  <c r="S20" i="28" s="1"/>
  <c r="AA163" i="27"/>
  <c r="Q20" i="28" s="1"/>
  <c r="Z163" i="27"/>
  <c r="P20" i="28" s="1"/>
  <c r="Y163" i="27"/>
  <c r="O20" i="28" s="1"/>
  <c r="W163" i="27"/>
  <c r="M20" i="28" s="1"/>
  <c r="V163" i="27"/>
  <c r="L20" i="28" s="1"/>
  <c r="U163" i="27"/>
  <c r="K20" i="28" s="1"/>
  <c r="S163" i="27"/>
  <c r="I20" i="28" s="1"/>
  <c r="R163" i="27"/>
  <c r="H20" i="28" s="1"/>
  <c r="Q163" i="27"/>
  <c r="G20" i="28" s="1"/>
  <c r="N163" i="27"/>
  <c r="F20" i="28" s="1"/>
  <c r="M163" i="27"/>
  <c r="L163"/>
  <c r="D20" i="28" s="1"/>
  <c r="J163" i="27"/>
  <c r="C20" i="28" s="1"/>
  <c r="I163" i="27"/>
  <c r="B20" i="28" s="1"/>
  <c r="AF162" i="27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8" s="1"/>
  <c r="X153" i="27"/>
  <c r="T153"/>
  <c r="AE151"/>
  <c r="U19" i="28" s="1"/>
  <c r="AD151" i="27"/>
  <c r="T19" i="28" s="1"/>
  <c r="AC151" i="27"/>
  <c r="S19" i="28" s="1"/>
  <c r="AA151" i="27"/>
  <c r="Q19" i="28" s="1"/>
  <c r="Z151" i="27"/>
  <c r="P19" i="28" s="1"/>
  <c r="Y151" i="27"/>
  <c r="O19" i="28" s="1"/>
  <c r="W151" i="27"/>
  <c r="M19" i="28" s="1"/>
  <c r="V151" i="27"/>
  <c r="L19" i="28" s="1"/>
  <c r="U151" i="27"/>
  <c r="K19" i="28" s="1"/>
  <c r="S151" i="27"/>
  <c r="I19" i="28" s="1"/>
  <c r="R151" i="27"/>
  <c r="H19" i="28" s="1"/>
  <c r="Q151" i="27"/>
  <c r="G19" i="28" s="1"/>
  <c r="N151" i="27"/>
  <c r="F19" i="28" s="1"/>
  <c r="M151" i="27"/>
  <c r="E19" i="28" s="1"/>
  <c r="L151" i="27"/>
  <c r="D19" i="28" s="1"/>
  <c r="J151" i="27"/>
  <c r="C19" i="28" s="1"/>
  <c r="I151" i="27"/>
  <c r="B19" i="28" s="1"/>
  <c r="AF150" i="27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8" s="1"/>
  <c r="AD139" i="27"/>
  <c r="T18" i="28" s="1"/>
  <c r="AC139" i="27"/>
  <c r="S18" i="28" s="1"/>
  <c r="AA139" i="27"/>
  <c r="Z139"/>
  <c r="P18" i="28" s="1"/>
  <c r="Y139" i="27"/>
  <c r="O18" i="28" s="1"/>
  <c r="W139" i="27"/>
  <c r="M18" i="28" s="1"/>
  <c r="V139" i="27"/>
  <c r="L18" i="28" s="1"/>
  <c r="U139" i="27"/>
  <c r="K18" i="28" s="1"/>
  <c r="S139" i="27"/>
  <c r="I18" i="28" s="1"/>
  <c r="R139" i="27"/>
  <c r="H18" i="28" s="1"/>
  <c r="Q139" i="27"/>
  <c r="G18" i="28" s="1"/>
  <c r="N139" i="27"/>
  <c r="F18" i="28" s="1"/>
  <c r="M139" i="27"/>
  <c r="E18" i="28" s="1"/>
  <c r="L139" i="27"/>
  <c r="D18" i="28" s="1"/>
  <c r="J139" i="27"/>
  <c r="C18" i="28" s="1"/>
  <c r="I139" i="27"/>
  <c r="B18" i="28" s="1"/>
  <c r="AF138" i="27"/>
  <c r="AB138"/>
  <c r="X138"/>
  <c r="T138"/>
  <c r="AG137"/>
  <c r="AF137"/>
  <c r="AB137"/>
  <c r="X137"/>
  <c r="T137"/>
  <c r="AF136"/>
  <c r="AB136"/>
  <c r="X136"/>
  <c r="T136"/>
  <c r="AF135"/>
  <c r="AB135"/>
  <c r="X135"/>
  <c r="T135"/>
  <c r="AG135" s="1"/>
  <c r="AF134"/>
  <c r="AB134"/>
  <c r="X134"/>
  <c r="T134"/>
  <c r="AG134" s="1"/>
  <c r="AF133"/>
  <c r="AB133"/>
  <c r="X133"/>
  <c r="T133"/>
  <c r="AG133" s="1"/>
  <c r="AF132"/>
  <c r="AB132"/>
  <c r="X132"/>
  <c r="T132"/>
  <c r="AG132" s="1"/>
  <c r="AH132" s="1"/>
  <c r="AF131"/>
  <c r="AB131"/>
  <c r="X131"/>
  <c r="T131"/>
  <c r="AF130"/>
  <c r="AB130"/>
  <c r="X130"/>
  <c r="T130"/>
  <c r="AG130" s="1"/>
  <c r="AF129"/>
  <c r="AB129"/>
  <c r="X129"/>
  <c r="T129"/>
  <c r="AE127"/>
  <c r="U17" i="28" s="1"/>
  <c r="AD127" i="27"/>
  <c r="T17" i="28" s="1"/>
  <c r="AC127" i="27"/>
  <c r="S17" i="28" s="1"/>
  <c r="AA127" i="27"/>
  <c r="Q17" i="28" s="1"/>
  <c r="Z127" i="27"/>
  <c r="P17" i="28" s="1"/>
  <c r="Y127" i="27"/>
  <c r="O17" i="28" s="1"/>
  <c r="W127" i="27"/>
  <c r="M17" i="28" s="1"/>
  <c r="V127" i="27"/>
  <c r="L17" i="28" s="1"/>
  <c r="U127" i="27"/>
  <c r="K17" i="28" s="1"/>
  <c r="S127" i="27"/>
  <c r="I17" i="28" s="1"/>
  <c r="R127" i="27"/>
  <c r="H17" i="28" s="1"/>
  <c r="Q127" i="27"/>
  <c r="G17" i="28" s="1"/>
  <c r="N127" i="27"/>
  <c r="F17" i="28" s="1"/>
  <c r="M127" i="27"/>
  <c r="E17" i="28" s="1"/>
  <c r="L127" i="27"/>
  <c r="D17" i="28" s="1"/>
  <c r="J127" i="27"/>
  <c r="C17" i="28" s="1"/>
  <c r="I127" i="27"/>
  <c r="B17" i="28" s="1"/>
  <c r="AF126" i="27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8" s="1"/>
  <c r="X117" i="27"/>
  <c r="X127" s="1"/>
  <c r="N17" i="28" s="1"/>
  <c r="T117" i="27"/>
  <c r="AE115"/>
  <c r="U16" i="28" s="1"/>
  <c r="AD115" i="27"/>
  <c r="T16" i="28" s="1"/>
  <c r="AC115" i="27"/>
  <c r="S16" i="28" s="1"/>
  <c r="AA115" i="27"/>
  <c r="Q16" i="28" s="1"/>
  <c r="Z115" i="27"/>
  <c r="P16" i="28" s="1"/>
  <c r="Y115" i="27"/>
  <c r="O16" i="28" s="1"/>
  <c r="W115" i="27"/>
  <c r="M16" i="28" s="1"/>
  <c r="V115" i="27"/>
  <c r="L16" i="28" s="1"/>
  <c r="U115" i="27"/>
  <c r="K16" i="28" s="1"/>
  <c r="S115" i="27"/>
  <c r="I16" i="28" s="1"/>
  <c r="R115" i="27"/>
  <c r="H16" i="28" s="1"/>
  <c r="Q115" i="27"/>
  <c r="G16" i="28" s="1"/>
  <c r="N115" i="27"/>
  <c r="F16" i="28" s="1"/>
  <c r="M115" i="27"/>
  <c r="L115"/>
  <c r="D16" i="28" s="1"/>
  <c r="J115" i="27"/>
  <c r="C16" i="28" s="1"/>
  <c r="I115" i="27"/>
  <c r="B16" i="28" s="1"/>
  <c r="AF114" i="27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T115" s="1"/>
  <c r="J16" i="28" s="1"/>
  <c r="AE103" i="27"/>
  <c r="U15" i="28" s="1"/>
  <c r="AD103" i="27"/>
  <c r="T15" i="28" s="1"/>
  <c r="AC103" i="27"/>
  <c r="S15" i="28" s="1"/>
  <c r="AA103" i="27"/>
  <c r="Q15" i="28" s="1"/>
  <c r="Z103" i="27"/>
  <c r="P15" i="28" s="1"/>
  <c r="Y103" i="27"/>
  <c r="O15" i="28" s="1"/>
  <c r="W103" i="27"/>
  <c r="M15" i="28" s="1"/>
  <c r="V103" i="27"/>
  <c r="L15" i="28" s="1"/>
  <c r="U103" i="27"/>
  <c r="K15" i="28" s="1"/>
  <c r="S103" i="27"/>
  <c r="I15" i="28" s="1"/>
  <c r="R103" i="27"/>
  <c r="H15" i="28" s="1"/>
  <c r="Q103" i="27"/>
  <c r="G15" i="28" s="1"/>
  <c r="N103" i="27"/>
  <c r="F15" i="28" s="1"/>
  <c r="M103" i="27"/>
  <c r="E15" i="28" s="1"/>
  <c r="L103" i="27"/>
  <c r="D15" i="28" s="1"/>
  <c r="J103" i="27"/>
  <c r="C15" i="28" s="1"/>
  <c r="I103" i="27"/>
  <c r="B15" i="28" s="1"/>
  <c r="AF102" i="27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28" s="1"/>
  <c r="X93" i="27"/>
  <c r="X103" s="1"/>
  <c r="N15" i="28" s="1"/>
  <c r="T93" i="27"/>
  <c r="AE91"/>
  <c r="U14" i="28" s="1"/>
  <c r="AD91" i="27"/>
  <c r="T14" i="28" s="1"/>
  <c r="AC91" i="27"/>
  <c r="S14" i="28" s="1"/>
  <c r="AA91" i="27"/>
  <c r="Q14" i="28" s="1"/>
  <c r="Z91" i="27"/>
  <c r="P14" i="28" s="1"/>
  <c r="Y91" i="27"/>
  <c r="O14" i="28" s="1"/>
  <c r="W91" i="27"/>
  <c r="M14" i="28" s="1"/>
  <c r="V91" i="27"/>
  <c r="L14" i="28" s="1"/>
  <c r="U91" i="27"/>
  <c r="K14" i="28" s="1"/>
  <c r="S91" i="27"/>
  <c r="I14" i="28" s="1"/>
  <c r="R91" i="27"/>
  <c r="H14" i="28" s="1"/>
  <c r="Q91" i="27"/>
  <c r="G14" i="28" s="1"/>
  <c r="N91" i="27"/>
  <c r="F14" i="28" s="1"/>
  <c r="M91" i="27"/>
  <c r="E14" i="28" s="1"/>
  <c r="L91" i="27"/>
  <c r="D14" i="28" s="1"/>
  <c r="J91" i="27"/>
  <c r="C14" i="28" s="1"/>
  <c r="I91" i="27"/>
  <c r="B14" i="28" s="1"/>
  <c r="AF90" i="27"/>
  <c r="AB90"/>
  <c r="X90"/>
  <c r="T90"/>
  <c r="AG90" s="1"/>
  <c r="AF89"/>
  <c r="AB89"/>
  <c r="X89"/>
  <c r="T89"/>
  <c r="AG89" s="1"/>
  <c r="AF88"/>
  <c r="AB88"/>
  <c r="X88"/>
  <c r="T88"/>
  <c r="AG88" s="1"/>
  <c r="AH88" s="1"/>
  <c r="AF87"/>
  <c r="AB87"/>
  <c r="X87"/>
  <c r="T87"/>
  <c r="AF86"/>
  <c r="AB86"/>
  <c r="X86"/>
  <c r="T86"/>
  <c r="AG86" s="1"/>
  <c r="AF85"/>
  <c r="AB85"/>
  <c r="X85"/>
  <c r="T85"/>
  <c r="AG85" s="1"/>
  <c r="AF84"/>
  <c r="AB84"/>
  <c r="X84"/>
  <c r="T84"/>
  <c r="AF83"/>
  <c r="AB83"/>
  <c r="X83"/>
  <c r="T83"/>
  <c r="AG83" s="1"/>
  <c r="AF82"/>
  <c r="AB82"/>
  <c r="X82"/>
  <c r="T82"/>
  <c r="AG82" s="1"/>
  <c r="AF81"/>
  <c r="AF91" s="1"/>
  <c r="V14" i="28" s="1"/>
  <c r="AB81" i="27"/>
  <c r="X81"/>
  <c r="T81"/>
  <c r="AE79"/>
  <c r="U13" i="28" s="1"/>
  <c r="AD79" i="27"/>
  <c r="T13" i="28" s="1"/>
  <c r="AC79" i="27"/>
  <c r="S13" i="28" s="1"/>
  <c r="AA79" i="27"/>
  <c r="Q13" i="28" s="1"/>
  <c r="Z79" i="27"/>
  <c r="P13" i="28" s="1"/>
  <c r="Y79" i="27"/>
  <c r="O13" i="28" s="1"/>
  <c r="W79" i="27"/>
  <c r="M13" i="28" s="1"/>
  <c r="V79" i="27"/>
  <c r="L13" i="28" s="1"/>
  <c r="U79" i="27"/>
  <c r="K13" i="28" s="1"/>
  <c r="S79" i="27"/>
  <c r="I13" i="28" s="1"/>
  <c r="R79" i="27"/>
  <c r="H13" i="28" s="1"/>
  <c r="Q79" i="27"/>
  <c r="G13" i="28" s="1"/>
  <c r="N79" i="27"/>
  <c r="F13" i="28" s="1"/>
  <c r="M79" i="27"/>
  <c r="E13" i="28" s="1"/>
  <c r="L79" i="27"/>
  <c r="D13" i="28" s="1"/>
  <c r="J79" i="27"/>
  <c r="C13" i="28" s="1"/>
  <c r="I79" i="27"/>
  <c r="B13" i="28" s="1"/>
  <c r="AF78" i="27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28" s="1"/>
  <c r="AD67" i="27"/>
  <c r="T12" i="28" s="1"/>
  <c r="AC67" i="27"/>
  <c r="S12" i="28" s="1"/>
  <c r="AA67" i="27"/>
  <c r="Z67"/>
  <c r="P12" i="28" s="1"/>
  <c r="Y67" i="27"/>
  <c r="O12" i="28" s="1"/>
  <c r="W67" i="27"/>
  <c r="M12" i="28" s="1"/>
  <c r="V67" i="27"/>
  <c r="L12" i="28" s="1"/>
  <c r="U67" i="27"/>
  <c r="K12" i="28" s="1"/>
  <c r="S67" i="27"/>
  <c r="I12" i="28" s="1"/>
  <c r="R67" i="27"/>
  <c r="H12" i="28" s="1"/>
  <c r="Q67" i="27"/>
  <c r="G12" i="28" s="1"/>
  <c r="N67" i="27"/>
  <c r="F12" i="28" s="1"/>
  <c r="M67" i="27"/>
  <c r="E12" i="28" s="1"/>
  <c r="L67" i="27"/>
  <c r="D12" i="28" s="1"/>
  <c r="J67" i="27"/>
  <c r="C12" i="28" s="1"/>
  <c r="I67" i="27"/>
  <c r="B12" i="28" s="1"/>
  <c r="AF66" i="27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8" s="1"/>
  <c r="X57" i="27"/>
  <c r="T57"/>
  <c r="AE55"/>
  <c r="U11" i="28" s="1"/>
  <c r="AD55" i="27"/>
  <c r="T11" i="28" s="1"/>
  <c r="AC55" i="27"/>
  <c r="S11" i="28" s="1"/>
  <c r="AA55" i="27"/>
  <c r="Q11" i="28" s="1"/>
  <c r="Z55" i="27"/>
  <c r="P11" i="28" s="1"/>
  <c r="Y55" i="27"/>
  <c r="O11" i="28" s="1"/>
  <c r="W55" i="27"/>
  <c r="M11" i="28" s="1"/>
  <c r="V55" i="27"/>
  <c r="L11" i="28" s="1"/>
  <c r="U55" i="27"/>
  <c r="K11" i="28" s="1"/>
  <c r="S55" i="27"/>
  <c r="I11" i="28" s="1"/>
  <c r="R55" i="27"/>
  <c r="H11" i="28" s="1"/>
  <c r="Q55" i="27"/>
  <c r="G11" i="28" s="1"/>
  <c r="N55" i="27"/>
  <c r="F11" i="28" s="1"/>
  <c r="M55" i="27"/>
  <c r="E11" i="28" s="1"/>
  <c r="L55" i="27"/>
  <c r="D11" i="28" s="1"/>
  <c r="J55" i="27"/>
  <c r="C11" i="28" s="1"/>
  <c r="I55" i="27"/>
  <c r="B11" i="28" s="1"/>
  <c r="AF54" i="27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28" s="1"/>
  <c r="AD43" i="27"/>
  <c r="T10" i="28" s="1"/>
  <c r="AC43" i="27"/>
  <c r="S10" i="28" s="1"/>
  <c r="AA43" i="27"/>
  <c r="Q10" i="28" s="1"/>
  <c r="Z43" i="27"/>
  <c r="P10" i="28" s="1"/>
  <c r="Y43" i="27"/>
  <c r="O10" i="28" s="1"/>
  <c r="W43" i="27"/>
  <c r="M10" i="28" s="1"/>
  <c r="V43" i="27"/>
  <c r="L10" i="28" s="1"/>
  <c r="U43" i="27"/>
  <c r="K10" i="28" s="1"/>
  <c r="S43" i="27"/>
  <c r="R43"/>
  <c r="H10" i="28" s="1"/>
  <c r="Q43" i="27"/>
  <c r="G10" i="28" s="1"/>
  <c r="N43" i="27"/>
  <c r="F10" i="28" s="1"/>
  <c r="M43" i="27"/>
  <c r="E10" i="28" s="1"/>
  <c r="L43" i="27"/>
  <c r="D10" i="28" s="1"/>
  <c r="J43" i="27"/>
  <c r="C10" i="28" s="1"/>
  <c r="I43" i="27"/>
  <c r="B10" i="28" s="1"/>
  <c r="AF42" i="27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AG33" s="1"/>
  <c r="AE31"/>
  <c r="U9" i="28" s="1"/>
  <c r="AD31" i="27"/>
  <c r="T9" i="28" s="1"/>
  <c r="AC31" i="27"/>
  <c r="S9" i="28" s="1"/>
  <c r="AA31" i="27"/>
  <c r="Z31"/>
  <c r="P9" i="28" s="1"/>
  <c r="Y31" i="27"/>
  <c r="O9" i="28" s="1"/>
  <c r="W31" i="27"/>
  <c r="M9" i="28" s="1"/>
  <c r="V31" i="27"/>
  <c r="L9" i="28" s="1"/>
  <c r="U31" i="27"/>
  <c r="K9" i="28" s="1"/>
  <c r="S31" i="27"/>
  <c r="R31"/>
  <c r="H9" i="28" s="1"/>
  <c r="Q31" i="27"/>
  <c r="G9" i="28" s="1"/>
  <c r="N31" i="27"/>
  <c r="F9" i="28" s="1"/>
  <c r="M31" i="27"/>
  <c r="E9" i="28" s="1"/>
  <c r="L31" i="27"/>
  <c r="D9" i="28" s="1"/>
  <c r="J31" i="27"/>
  <c r="C9" i="28" s="1"/>
  <c r="I31" i="27"/>
  <c r="B9" i="28" s="1"/>
  <c r="AF30" i="27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8" s="1"/>
  <c r="AB21" i="27"/>
  <c r="X21"/>
  <c r="X31" s="1"/>
  <c r="N9" i="28" s="1"/>
  <c r="T21" i="27"/>
  <c r="T31" s="1"/>
  <c r="J9" i="28" s="1"/>
  <c r="AE19" i="27"/>
  <c r="U8" i="28" s="1"/>
  <c r="AD19" i="27"/>
  <c r="T8" i="28" s="1"/>
  <c r="AC19" i="27"/>
  <c r="AA19"/>
  <c r="Q8" i="28" s="1"/>
  <c r="Z19" i="27"/>
  <c r="P8" i="28" s="1"/>
  <c r="Y19" i="27"/>
  <c r="W19"/>
  <c r="M8" i="28" s="1"/>
  <c r="V19" i="27"/>
  <c r="L8" i="28" s="1"/>
  <c r="U19" i="27"/>
  <c r="S19"/>
  <c r="I8" i="28" s="1"/>
  <c r="R19" i="27"/>
  <c r="H8" i="28" s="1"/>
  <c r="Q19" i="27"/>
  <c r="N19"/>
  <c r="M19"/>
  <c r="E8" i="28" s="1"/>
  <c r="L19" i="27"/>
  <c r="D8" i="28" s="1"/>
  <c r="J19" i="27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6"/>
  <c r="A24" s="1"/>
  <c r="A3"/>
  <c r="A1"/>
  <c r="A191" i="25"/>
  <c r="AE190"/>
  <c r="U23" i="26" s="1"/>
  <c r="AD190" i="25"/>
  <c r="T23" i="26" s="1"/>
  <c r="AC190" i="25"/>
  <c r="S23" i="26" s="1"/>
  <c r="AA190" i="25"/>
  <c r="Q23" i="26" s="1"/>
  <c r="Z190" i="25"/>
  <c r="P23" i="26" s="1"/>
  <c r="Y190" i="25"/>
  <c r="O23" i="26" s="1"/>
  <c r="W190" i="25"/>
  <c r="M23" i="26" s="1"/>
  <c r="V190" i="25"/>
  <c r="L23" i="26" s="1"/>
  <c r="U190" i="25"/>
  <c r="K23" i="26" s="1"/>
  <c r="S190" i="25"/>
  <c r="I23" i="26" s="1"/>
  <c r="R190" i="25"/>
  <c r="H23" i="26" s="1"/>
  <c r="Q190" i="25"/>
  <c r="G23" i="26" s="1"/>
  <c r="N190" i="25"/>
  <c r="F23" i="26" s="1"/>
  <c r="M190" i="25"/>
  <c r="E23" i="26" s="1"/>
  <c r="L190" i="25"/>
  <c r="D23" i="26" s="1"/>
  <c r="J190" i="25"/>
  <c r="C23" i="26" s="1"/>
  <c r="I190" i="25"/>
  <c r="B23" i="26" s="1"/>
  <c r="AF189" i="25"/>
  <c r="AF190" s="1"/>
  <c r="V23" i="26" s="1"/>
  <c r="AB189" i="25"/>
  <c r="AB190" s="1"/>
  <c r="R23" i="26" s="1"/>
  <c r="X189" i="25"/>
  <c r="X190" s="1"/>
  <c r="N23" i="26" s="1"/>
  <c r="T189" i="25"/>
  <c r="T190" s="1"/>
  <c r="J23" i="26" s="1"/>
  <c r="AE187" i="25"/>
  <c r="U22" i="26" s="1"/>
  <c r="AD187" i="25"/>
  <c r="T22" i="26" s="1"/>
  <c r="AC187" i="25"/>
  <c r="S22" i="26" s="1"/>
  <c r="AA187" i="25"/>
  <c r="Q22" i="26" s="1"/>
  <c r="Z187" i="25"/>
  <c r="P22" i="26" s="1"/>
  <c r="Y187" i="25"/>
  <c r="O22" i="26" s="1"/>
  <c r="W187" i="25"/>
  <c r="M22" i="26" s="1"/>
  <c r="V187" i="25"/>
  <c r="L22" i="26" s="1"/>
  <c r="U187" i="25"/>
  <c r="K22" i="26" s="1"/>
  <c r="S187" i="25"/>
  <c r="I22" i="26" s="1"/>
  <c r="R187" i="25"/>
  <c r="H22" i="26" s="1"/>
  <c r="Q187" i="25"/>
  <c r="G22" i="26" s="1"/>
  <c r="N187" i="25"/>
  <c r="F22" i="26" s="1"/>
  <c r="M187" i="25"/>
  <c r="E22" i="26" s="1"/>
  <c r="L187" i="25"/>
  <c r="D22" i="26" s="1"/>
  <c r="J187" i="25"/>
  <c r="C22" i="26" s="1"/>
  <c r="I187" i="25"/>
  <c r="B22" i="26" s="1"/>
  <c r="AF186" i="25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X177"/>
  <c r="T177"/>
  <c r="AE175"/>
  <c r="U21" i="26" s="1"/>
  <c r="AD175" i="25"/>
  <c r="T21" i="26" s="1"/>
  <c r="AC175" i="25"/>
  <c r="S21" i="26" s="1"/>
  <c r="AA175" i="25"/>
  <c r="Q21" i="26" s="1"/>
  <c r="Z175" i="25"/>
  <c r="P21" i="26" s="1"/>
  <c r="Y175" i="25"/>
  <c r="O21" i="26" s="1"/>
  <c r="W175" i="25"/>
  <c r="M21" i="26" s="1"/>
  <c r="V175" i="25"/>
  <c r="L21" i="26" s="1"/>
  <c r="U175" i="25"/>
  <c r="K21" i="26" s="1"/>
  <c r="S175" i="25"/>
  <c r="I21" i="26" s="1"/>
  <c r="R175" i="25"/>
  <c r="H21" i="26" s="1"/>
  <c r="Q175" i="25"/>
  <c r="G21" i="26" s="1"/>
  <c r="N175" i="25"/>
  <c r="F21" i="26" s="1"/>
  <c r="M175" i="25"/>
  <c r="E21" i="26" s="1"/>
  <c r="L175" i="25"/>
  <c r="D21" i="26" s="1"/>
  <c r="J175" i="25"/>
  <c r="C21" i="26" s="1"/>
  <c r="I175" i="25"/>
  <c r="B21" i="26" s="1"/>
  <c r="AF174" i="25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26" s="1"/>
  <c r="AD163" i="25"/>
  <c r="T20" i="26" s="1"/>
  <c r="AC163" i="25"/>
  <c r="S20" i="26" s="1"/>
  <c r="AA163" i="25"/>
  <c r="Q20" i="26" s="1"/>
  <c r="Z163" i="25"/>
  <c r="P20" i="26" s="1"/>
  <c r="Y163" i="25"/>
  <c r="O20" i="26" s="1"/>
  <c r="W163" i="25"/>
  <c r="M20" i="26" s="1"/>
  <c r="V163" i="25"/>
  <c r="L20" i="26" s="1"/>
  <c r="U163" i="25"/>
  <c r="K20" i="26" s="1"/>
  <c r="S163" i="25"/>
  <c r="I20" i="26" s="1"/>
  <c r="R163" i="25"/>
  <c r="H20" i="26" s="1"/>
  <c r="Q163" i="25"/>
  <c r="G20" i="26" s="1"/>
  <c r="N163" i="25"/>
  <c r="F20" i="26" s="1"/>
  <c r="M163" i="25"/>
  <c r="E20" i="26" s="1"/>
  <c r="L163" i="25"/>
  <c r="D20" i="26" s="1"/>
  <c r="J163" i="25"/>
  <c r="C20" i="26" s="1"/>
  <c r="I163" i="25"/>
  <c r="B20" i="26" s="1"/>
  <c r="AF162" i="25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6" s="1"/>
  <c r="X153" i="25"/>
  <c r="T153"/>
  <c r="AE151"/>
  <c r="U19" i="26" s="1"/>
  <c r="AD151" i="25"/>
  <c r="T19" i="26" s="1"/>
  <c r="AC151" i="25"/>
  <c r="S19" i="26" s="1"/>
  <c r="AA151" i="25"/>
  <c r="Q19" i="26" s="1"/>
  <c r="Z151" i="25"/>
  <c r="P19" i="26" s="1"/>
  <c r="Y151" i="25"/>
  <c r="O19" i="26" s="1"/>
  <c r="W151" i="25"/>
  <c r="M19" i="26" s="1"/>
  <c r="V151" i="25"/>
  <c r="L19" i="26" s="1"/>
  <c r="U151" i="25"/>
  <c r="K19" i="26" s="1"/>
  <c r="S151" i="25"/>
  <c r="I19" i="26" s="1"/>
  <c r="R151" i="25"/>
  <c r="H19" i="26" s="1"/>
  <c r="Q151" i="25"/>
  <c r="G19" i="26" s="1"/>
  <c r="N151" i="25"/>
  <c r="F19" i="26" s="1"/>
  <c r="M151" i="25"/>
  <c r="E19" i="26" s="1"/>
  <c r="L151" i="25"/>
  <c r="D19" i="26" s="1"/>
  <c r="J151" i="25"/>
  <c r="C19" i="26" s="1"/>
  <c r="I151" i="25"/>
  <c r="B19" i="26" s="1"/>
  <c r="AF150" i="25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6" s="1"/>
  <c r="AD139" i="25"/>
  <c r="T18" i="26" s="1"/>
  <c r="AC139" i="25"/>
  <c r="S18" i="26" s="1"/>
  <c r="AA139" i="25"/>
  <c r="Q18" i="26" s="1"/>
  <c r="Z139" i="25"/>
  <c r="P18" i="26" s="1"/>
  <c r="Y139" i="25"/>
  <c r="O18" i="26" s="1"/>
  <c r="W139" i="25"/>
  <c r="M18" i="26" s="1"/>
  <c r="V139" i="25"/>
  <c r="L18" i="26" s="1"/>
  <c r="U139" i="25"/>
  <c r="K18" i="26" s="1"/>
  <c r="S139" i="25"/>
  <c r="I18" i="26" s="1"/>
  <c r="R139" i="25"/>
  <c r="H18" i="26" s="1"/>
  <c r="Q139" i="25"/>
  <c r="G18" i="26" s="1"/>
  <c r="N139" i="25"/>
  <c r="F18" i="26" s="1"/>
  <c r="M139" i="25"/>
  <c r="E18" i="26" s="1"/>
  <c r="L139" i="25"/>
  <c r="D18" i="26" s="1"/>
  <c r="J139" i="25"/>
  <c r="C18" i="26" s="1"/>
  <c r="I139" i="25"/>
  <c r="B18" i="26" s="1"/>
  <c r="AF138" i="25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AE127"/>
  <c r="U17" i="26" s="1"/>
  <c r="AD127" i="25"/>
  <c r="T17" i="26" s="1"/>
  <c r="AC127" i="25"/>
  <c r="S17" i="26" s="1"/>
  <c r="AA127" i="25"/>
  <c r="Q17" i="26" s="1"/>
  <c r="Z127" i="25"/>
  <c r="P17" i="26" s="1"/>
  <c r="Y127" i="25"/>
  <c r="O17" i="26" s="1"/>
  <c r="W127" i="25"/>
  <c r="M17" i="26" s="1"/>
  <c r="V127" i="25"/>
  <c r="L17" i="26" s="1"/>
  <c r="U127" i="25"/>
  <c r="K17" i="26" s="1"/>
  <c r="S127" i="25"/>
  <c r="I17" i="26" s="1"/>
  <c r="R127" i="25"/>
  <c r="H17" i="26" s="1"/>
  <c r="Q127" i="25"/>
  <c r="G17" i="26" s="1"/>
  <c r="N127" i="25"/>
  <c r="F17" i="26" s="1"/>
  <c r="M127" i="25"/>
  <c r="E17" i="26" s="1"/>
  <c r="L127" i="25"/>
  <c r="D17" i="26" s="1"/>
  <c r="J127" i="25"/>
  <c r="C17" i="26" s="1"/>
  <c r="I127" i="25"/>
  <c r="B17" i="26" s="1"/>
  <c r="AF126" i="25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6" s="1"/>
  <c r="X117" i="25"/>
  <c r="X127" s="1"/>
  <c r="N17" i="26" s="1"/>
  <c r="T117" i="25"/>
  <c r="AE115"/>
  <c r="U16" i="26" s="1"/>
  <c r="AD115" i="25"/>
  <c r="T16" i="26" s="1"/>
  <c r="AC115" i="25"/>
  <c r="S16" i="26" s="1"/>
  <c r="AA115" i="25"/>
  <c r="Q16" i="26" s="1"/>
  <c r="Z115" i="25"/>
  <c r="P16" i="26" s="1"/>
  <c r="Y115" i="25"/>
  <c r="O16" i="26" s="1"/>
  <c r="W115" i="25"/>
  <c r="M16" i="26" s="1"/>
  <c r="V115" i="25"/>
  <c r="L16" i="26" s="1"/>
  <c r="U115" i="25"/>
  <c r="K16" i="26" s="1"/>
  <c r="S115" i="25"/>
  <c r="I16" i="26" s="1"/>
  <c r="R115" i="25"/>
  <c r="H16" i="26" s="1"/>
  <c r="Q115" i="25"/>
  <c r="G16" i="26" s="1"/>
  <c r="N115" i="25"/>
  <c r="F16" i="26" s="1"/>
  <c r="M115" i="25"/>
  <c r="E16" i="26" s="1"/>
  <c r="L115" i="25"/>
  <c r="D16" i="26" s="1"/>
  <c r="J115" i="25"/>
  <c r="C16" i="26" s="1"/>
  <c r="I115" i="25"/>
  <c r="B16" i="26" s="1"/>
  <c r="AF114" i="25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AE103"/>
  <c r="U15" i="26" s="1"/>
  <c r="AD103" i="25"/>
  <c r="T15" i="26" s="1"/>
  <c r="AC103" i="25"/>
  <c r="S15" i="26" s="1"/>
  <c r="AA103" i="25"/>
  <c r="Q15" i="26" s="1"/>
  <c r="Z103" i="25"/>
  <c r="P15" i="26" s="1"/>
  <c r="Y103" i="25"/>
  <c r="O15" i="26" s="1"/>
  <c r="W103" i="25"/>
  <c r="M15" i="26" s="1"/>
  <c r="V103" i="25"/>
  <c r="L15" i="26" s="1"/>
  <c r="U103" i="25"/>
  <c r="K15" i="26" s="1"/>
  <c r="S103" i="25"/>
  <c r="I15" i="26" s="1"/>
  <c r="R103" i="25"/>
  <c r="H15" i="26" s="1"/>
  <c r="Q103" i="25"/>
  <c r="G15" i="26" s="1"/>
  <c r="N103" i="25"/>
  <c r="F15" i="26" s="1"/>
  <c r="M103" i="25"/>
  <c r="E15" i="26" s="1"/>
  <c r="L103" i="25"/>
  <c r="D15" i="26" s="1"/>
  <c r="J103" i="25"/>
  <c r="C15" i="26" s="1"/>
  <c r="I103" i="25"/>
  <c r="B15" i="26" s="1"/>
  <c r="AF102" i="25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26" s="1"/>
  <c r="X93" i="25"/>
  <c r="T93"/>
  <c r="AE91"/>
  <c r="U14" i="26" s="1"/>
  <c r="AD91" i="25"/>
  <c r="T14" i="26" s="1"/>
  <c r="AC91" i="25"/>
  <c r="S14" i="26" s="1"/>
  <c r="AA91" i="25"/>
  <c r="Q14" i="26" s="1"/>
  <c r="Z91" i="25"/>
  <c r="P14" i="26" s="1"/>
  <c r="Y91" i="25"/>
  <c r="O14" i="26" s="1"/>
  <c r="W91" i="25"/>
  <c r="M14" i="26" s="1"/>
  <c r="V91" i="25"/>
  <c r="L14" i="26" s="1"/>
  <c r="U91" i="25"/>
  <c r="K14" i="26" s="1"/>
  <c r="S91" i="25"/>
  <c r="I14" i="26" s="1"/>
  <c r="R91" i="25"/>
  <c r="H14" i="26" s="1"/>
  <c r="Q91" i="25"/>
  <c r="G14" i="26" s="1"/>
  <c r="N91" i="25"/>
  <c r="F14" i="26" s="1"/>
  <c r="M91" i="25"/>
  <c r="E14" i="26" s="1"/>
  <c r="L91" i="25"/>
  <c r="D14" i="26" s="1"/>
  <c r="J91" i="25"/>
  <c r="C14" i="26" s="1"/>
  <c r="I91" i="25"/>
  <c r="B14" i="26" s="1"/>
  <c r="AF90" i="25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X81"/>
  <c r="T81"/>
  <c r="AE79"/>
  <c r="U13" i="26" s="1"/>
  <c r="AD79" i="25"/>
  <c r="T13" i="26" s="1"/>
  <c r="AC79" i="25"/>
  <c r="S13" i="26" s="1"/>
  <c r="AA79" i="25"/>
  <c r="Q13" i="26" s="1"/>
  <c r="Z79" i="25"/>
  <c r="P13" i="26" s="1"/>
  <c r="Y79" i="25"/>
  <c r="O13" i="26" s="1"/>
  <c r="W79" i="25"/>
  <c r="M13" i="26" s="1"/>
  <c r="V79" i="25"/>
  <c r="L13" i="26" s="1"/>
  <c r="U79" i="25"/>
  <c r="K13" i="26" s="1"/>
  <c r="S79" i="25"/>
  <c r="I13" i="26" s="1"/>
  <c r="R79" i="25"/>
  <c r="H13" i="26" s="1"/>
  <c r="Q79" i="25"/>
  <c r="G13" i="26" s="1"/>
  <c r="N79" i="25"/>
  <c r="F13" i="26" s="1"/>
  <c r="M79" i="25"/>
  <c r="E13" i="26" s="1"/>
  <c r="L79" i="25"/>
  <c r="D13" i="26" s="1"/>
  <c r="J79" i="25"/>
  <c r="C13" i="26" s="1"/>
  <c r="I79" i="25"/>
  <c r="B13" i="26" s="1"/>
  <c r="AF78" i="25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26" s="1"/>
  <c r="AD67" i="25"/>
  <c r="T12" i="26" s="1"/>
  <c r="AC67" i="25"/>
  <c r="S12" i="26" s="1"/>
  <c r="AA67" i="25"/>
  <c r="Q12" i="26" s="1"/>
  <c r="Z67" i="25"/>
  <c r="P12" i="26" s="1"/>
  <c r="Y67" i="25"/>
  <c r="O12" i="26" s="1"/>
  <c r="W67" i="25"/>
  <c r="M12" i="26" s="1"/>
  <c r="V67" i="25"/>
  <c r="L12" i="26" s="1"/>
  <c r="U67" i="25"/>
  <c r="K12" i="26" s="1"/>
  <c r="S67" i="25"/>
  <c r="I12" i="26" s="1"/>
  <c r="R67" i="25"/>
  <c r="H12" i="26" s="1"/>
  <c r="Q67" i="25"/>
  <c r="G12" i="26" s="1"/>
  <c r="N67" i="25"/>
  <c r="F12" i="26" s="1"/>
  <c r="M67" i="25"/>
  <c r="E12" i="26" s="1"/>
  <c r="L67" i="25"/>
  <c r="D12" i="26" s="1"/>
  <c r="J67" i="25"/>
  <c r="C12" i="26" s="1"/>
  <c r="I67" i="25"/>
  <c r="B12" i="26" s="1"/>
  <c r="AF66" i="25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6" s="1"/>
  <c r="X57" i="25"/>
  <c r="T57"/>
  <c r="AE55"/>
  <c r="U11" i="26" s="1"/>
  <c r="AD55" i="25"/>
  <c r="T11" i="26" s="1"/>
  <c r="AC55" i="25"/>
  <c r="S11" i="26" s="1"/>
  <c r="AA55" i="25"/>
  <c r="Q11" i="26" s="1"/>
  <c r="Z55" i="25"/>
  <c r="P11" i="26" s="1"/>
  <c r="Y55" i="25"/>
  <c r="O11" i="26" s="1"/>
  <c r="W55" i="25"/>
  <c r="M11" i="26" s="1"/>
  <c r="V55" i="25"/>
  <c r="L11" i="26" s="1"/>
  <c r="U55" i="25"/>
  <c r="K11" i="26" s="1"/>
  <c r="S55" i="25"/>
  <c r="I11" i="26" s="1"/>
  <c r="R55" i="25"/>
  <c r="H11" i="26" s="1"/>
  <c r="Q55" i="25"/>
  <c r="G11" i="26" s="1"/>
  <c r="N55" i="25"/>
  <c r="F11" i="26" s="1"/>
  <c r="M55" i="25"/>
  <c r="E11" i="26" s="1"/>
  <c r="L55" i="25"/>
  <c r="D11" i="26" s="1"/>
  <c r="J55" i="25"/>
  <c r="C11" i="26" s="1"/>
  <c r="I55" i="25"/>
  <c r="B11" i="26" s="1"/>
  <c r="AF54" i="25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R11" i="26" s="1"/>
  <c r="X45" i="25"/>
  <c r="T45"/>
  <c r="AE43"/>
  <c r="U10" i="26" s="1"/>
  <c r="AD43" i="25"/>
  <c r="T10" i="26" s="1"/>
  <c r="AC43" i="25"/>
  <c r="S10" i="26" s="1"/>
  <c r="AA43" i="25"/>
  <c r="Q10" i="26" s="1"/>
  <c r="Z43" i="25"/>
  <c r="P10" i="26" s="1"/>
  <c r="Y43" i="25"/>
  <c r="O10" i="26" s="1"/>
  <c r="W43" i="25"/>
  <c r="M10" i="26" s="1"/>
  <c r="V43" i="25"/>
  <c r="L10" i="26" s="1"/>
  <c r="U43" i="25"/>
  <c r="K10" i="26" s="1"/>
  <c r="S43" i="25"/>
  <c r="I10" i="26" s="1"/>
  <c r="R43" i="25"/>
  <c r="H10" i="26" s="1"/>
  <c r="Q43" i="25"/>
  <c r="G10" i="26" s="1"/>
  <c r="N43" i="25"/>
  <c r="F10" i="26" s="1"/>
  <c r="M43" i="25"/>
  <c r="E10" i="26" s="1"/>
  <c r="L43" i="25"/>
  <c r="D10" i="26" s="1"/>
  <c r="J43" i="25"/>
  <c r="C10" i="26" s="1"/>
  <c r="I43" i="25"/>
  <c r="B10" i="26" s="1"/>
  <c r="AF42" i="25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26" s="1"/>
  <c r="T33" i="25"/>
  <c r="AE31"/>
  <c r="U9" i="26" s="1"/>
  <c r="AD31" i="25"/>
  <c r="T9" i="26" s="1"/>
  <c r="AC31" i="25"/>
  <c r="S9" i="26" s="1"/>
  <c r="AA31" i="25"/>
  <c r="Z31"/>
  <c r="P9" i="26" s="1"/>
  <c r="Y31" i="25"/>
  <c r="O9" i="26" s="1"/>
  <c r="W31" i="25"/>
  <c r="M9" i="26" s="1"/>
  <c r="V31" i="25"/>
  <c r="L9" i="26" s="1"/>
  <c r="U31" i="25"/>
  <c r="K9" i="26" s="1"/>
  <c r="S31" i="25"/>
  <c r="I9" i="26" s="1"/>
  <c r="R31" i="25"/>
  <c r="H9" i="26" s="1"/>
  <c r="Q31" i="25"/>
  <c r="G9" i="26" s="1"/>
  <c r="N31" i="25"/>
  <c r="F9" i="26" s="1"/>
  <c r="M31" i="25"/>
  <c r="E9" i="26" s="1"/>
  <c r="L31" i="25"/>
  <c r="D9" i="26" s="1"/>
  <c r="J31" i="25"/>
  <c r="C9" i="26" s="1"/>
  <c r="I31" i="25"/>
  <c r="B9" i="26" s="1"/>
  <c r="AF30" i="25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6" s="1"/>
  <c r="AB21" i="25"/>
  <c r="AB31" s="1"/>
  <c r="R9" i="26" s="1"/>
  <c r="X21" i="25"/>
  <c r="X31" s="1"/>
  <c r="N9" i="26" s="1"/>
  <c r="T21" i="25"/>
  <c r="T31" s="1"/>
  <c r="J9" i="26" s="1"/>
  <c r="AE19" i="25"/>
  <c r="U8" i="26" s="1"/>
  <c r="AD19" i="25"/>
  <c r="T8" i="26" s="1"/>
  <c r="AC19" i="25"/>
  <c r="AA19"/>
  <c r="Q8" i="26" s="1"/>
  <c r="Z19" i="25"/>
  <c r="P8" i="26" s="1"/>
  <c r="Y19" i="25"/>
  <c r="W19"/>
  <c r="M8" i="26" s="1"/>
  <c r="V19" i="25"/>
  <c r="L8" i="26" s="1"/>
  <c r="U19" i="25"/>
  <c r="S19"/>
  <c r="I8" i="26" s="1"/>
  <c r="R19" i="25"/>
  <c r="H8" i="26" s="1"/>
  <c r="Q19" i="25"/>
  <c r="N19"/>
  <c r="M19"/>
  <c r="E8" i="26" s="1"/>
  <c r="L19" i="25"/>
  <c r="D8" i="26" s="1"/>
  <c r="J19" i="25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L14" i="24"/>
  <c r="F9"/>
  <c r="A5"/>
  <c r="A24" s="1"/>
  <c r="A3"/>
  <c r="A1"/>
  <c r="A191" i="23"/>
  <c r="AE190"/>
  <c r="U23" i="24" s="1"/>
  <c r="AD190" i="23"/>
  <c r="T23" i="24" s="1"/>
  <c r="AC190" i="23"/>
  <c r="S23" i="24" s="1"/>
  <c r="AA190" i="23"/>
  <c r="Q23" i="24" s="1"/>
  <c r="Z190" i="23"/>
  <c r="P23" i="24" s="1"/>
  <c r="Y190" i="23"/>
  <c r="O23" i="24" s="1"/>
  <c r="W190" i="23"/>
  <c r="M23" i="24" s="1"/>
  <c r="V190" i="23"/>
  <c r="L23" i="24" s="1"/>
  <c r="U190" i="23"/>
  <c r="K23" i="24" s="1"/>
  <c r="S190" i="23"/>
  <c r="I23" i="24" s="1"/>
  <c r="R190" i="23"/>
  <c r="H23" i="24" s="1"/>
  <c r="Q190" i="23"/>
  <c r="G23" i="24" s="1"/>
  <c r="N190" i="23"/>
  <c r="F23" i="24" s="1"/>
  <c r="M190" i="23"/>
  <c r="E23" i="24" s="1"/>
  <c r="L190" i="23"/>
  <c r="D23" i="24" s="1"/>
  <c r="J190" i="23"/>
  <c r="C23" i="24" s="1"/>
  <c r="I190" i="23"/>
  <c r="B23" i="24" s="1"/>
  <c r="AF189" i="23"/>
  <c r="AF190" s="1"/>
  <c r="V23" i="24" s="1"/>
  <c r="AB189" i="23"/>
  <c r="AB190" s="1"/>
  <c r="R23" i="24" s="1"/>
  <c r="X189" i="23"/>
  <c r="X190" s="1"/>
  <c r="N23" i="24" s="1"/>
  <c r="T189" i="23"/>
  <c r="T190" s="1"/>
  <c r="J23" i="24" s="1"/>
  <c r="AE187" i="23"/>
  <c r="U22" i="24" s="1"/>
  <c r="AD187" i="23"/>
  <c r="T22" i="24" s="1"/>
  <c r="AC187" i="23"/>
  <c r="S22" i="24" s="1"/>
  <c r="AA187" i="23"/>
  <c r="Q22" i="24" s="1"/>
  <c r="Z187" i="23"/>
  <c r="P22" i="24" s="1"/>
  <c r="Y187" i="23"/>
  <c r="O22" i="24" s="1"/>
  <c r="W187" i="23"/>
  <c r="M22" i="24" s="1"/>
  <c r="V187" i="23"/>
  <c r="L22" i="24" s="1"/>
  <c r="U187" i="23"/>
  <c r="K22" i="24" s="1"/>
  <c r="S187" i="23"/>
  <c r="I22" i="24" s="1"/>
  <c r="R187" i="23"/>
  <c r="H22" i="24" s="1"/>
  <c r="Q187" i="23"/>
  <c r="G22" i="24" s="1"/>
  <c r="N187" i="23"/>
  <c r="F22" i="24" s="1"/>
  <c r="M187" i="23"/>
  <c r="E22" i="24" s="1"/>
  <c r="L187" i="23"/>
  <c r="D22" i="24" s="1"/>
  <c r="J187" i="23"/>
  <c r="C22" i="24" s="1"/>
  <c r="I187" i="23"/>
  <c r="B22" i="24" s="1"/>
  <c r="AF186" i="23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X177"/>
  <c r="T177"/>
  <c r="T187" s="1"/>
  <c r="J22" i="24" s="1"/>
  <c r="AE175" i="23"/>
  <c r="U21" i="24" s="1"/>
  <c r="AD175" i="23"/>
  <c r="T21" i="24" s="1"/>
  <c r="AC175" i="23"/>
  <c r="S21" i="24" s="1"/>
  <c r="AA175" i="23"/>
  <c r="Q21" i="24" s="1"/>
  <c r="Z175" i="23"/>
  <c r="P21" i="24" s="1"/>
  <c r="Y175" i="23"/>
  <c r="O21" i="24" s="1"/>
  <c r="W175" i="23"/>
  <c r="M21" i="24" s="1"/>
  <c r="V175" i="23"/>
  <c r="L21" i="24" s="1"/>
  <c r="U175" i="23"/>
  <c r="K21" i="24" s="1"/>
  <c r="S175" i="23"/>
  <c r="I21" i="24" s="1"/>
  <c r="R175" i="23"/>
  <c r="H21" i="24" s="1"/>
  <c r="Q175" i="23"/>
  <c r="G21" i="24" s="1"/>
  <c r="N175" i="23"/>
  <c r="F21" i="24" s="1"/>
  <c r="M175" i="23"/>
  <c r="E21" i="24" s="1"/>
  <c r="L175" i="23"/>
  <c r="D21" i="24" s="1"/>
  <c r="J175" i="23"/>
  <c r="C21" i="24" s="1"/>
  <c r="I175" i="23"/>
  <c r="B21" i="24" s="1"/>
  <c r="AF174" i="23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AB175" s="1"/>
  <c r="R21" i="24" s="1"/>
  <c r="X165" i="23"/>
  <c r="T165"/>
  <c r="AE163"/>
  <c r="U20" i="24" s="1"/>
  <c r="AD163" i="23"/>
  <c r="T20" i="24" s="1"/>
  <c r="AC163" i="23"/>
  <c r="S20" i="24" s="1"/>
  <c r="AA163" i="23"/>
  <c r="Q20" i="24" s="1"/>
  <c r="Z163" i="23"/>
  <c r="P20" i="24" s="1"/>
  <c r="Y163" i="23"/>
  <c r="O20" i="24" s="1"/>
  <c r="W163" i="23"/>
  <c r="M20" i="24" s="1"/>
  <c r="V163" i="23"/>
  <c r="L20" i="24" s="1"/>
  <c r="U163" i="23"/>
  <c r="K20" i="24" s="1"/>
  <c r="S163" i="23"/>
  <c r="I20" i="24" s="1"/>
  <c r="R163" i="23"/>
  <c r="H20" i="24" s="1"/>
  <c r="Q163" i="23"/>
  <c r="G20" i="24" s="1"/>
  <c r="N163" i="23"/>
  <c r="F20" i="24" s="1"/>
  <c r="M163" i="23"/>
  <c r="E20" i="24" s="1"/>
  <c r="L163" i="23"/>
  <c r="D20" i="24" s="1"/>
  <c r="J163" i="23"/>
  <c r="C20" i="24" s="1"/>
  <c r="I163" i="23"/>
  <c r="B20" i="24" s="1"/>
  <c r="AF162" i="23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4" s="1"/>
  <c r="X153" i="23"/>
  <c r="T153"/>
  <c r="AE151"/>
  <c r="U19" i="24" s="1"/>
  <c r="AD151" i="23"/>
  <c r="T19" i="24" s="1"/>
  <c r="AC151" i="23"/>
  <c r="S19" i="24" s="1"/>
  <c r="AA151" i="23"/>
  <c r="Q19" i="24" s="1"/>
  <c r="Z151" i="23"/>
  <c r="P19" i="24" s="1"/>
  <c r="Y151" i="23"/>
  <c r="O19" i="24" s="1"/>
  <c r="W151" i="23"/>
  <c r="M19" i="24" s="1"/>
  <c r="V151" i="23"/>
  <c r="L19" i="24" s="1"/>
  <c r="U151" i="23"/>
  <c r="K19" i="24" s="1"/>
  <c r="S151" i="23"/>
  <c r="I19" i="24" s="1"/>
  <c r="R151" i="23"/>
  <c r="H19" i="24" s="1"/>
  <c r="Q151" i="23"/>
  <c r="G19" i="24" s="1"/>
  <c r="N151" i="23"/>
  <c r="F19" i="24" s="1"/>
  <c r="M151" i="23"/>
  <c r="E19" i="24" s="1"/>
  <c r="L151" i="23"/>
  <c r="D19" i="24" s="1"/>
  <c r="J151" i="23"/>
  <c r="C19" i="24" s="1"/>
  <c r="I151" i="23"/>
  <c r="B19" i="24" s="1"/>
  <c r="AF150" i="23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4" s="1"/>
  <c r="AD139" i="23"/>
  <c r="T18" i="24" s="1"/>
  <c r="AC139" i="23"/>
  <c r="S18" i="24" s="1"/>
  <c r="AA139" i="23"/>
  <c r="Q18" i="24" s="1"/>
  <c r="Z139" i="23"/>
  <c r="P18" i="24" s="1"/>
  <c r="Y139" i="23"/>
  <c r="O18" i="24" s="1"/>
  <c r="W139" i="23"/>
  <c r="M18" i="24" s="1"/>
  <c r="V139" i="23"/>
  <c r="L18" i="24" s="1"/>
  <c r="U139" i="23"/>
  <c r="K18" i="24" s="1"/>
  <c r="S139" i="23"/>
  <c r="I18" i="24" s="1"/>
  <c r="R139" i="23"/>
  <c r="H18" i="24" s="1"/>
  <c r="Q139" i="23"/>
  <c r="G18" i="24" s="1"/>
  <c r="N139" i="23"/>
  <c r="F18" i="24" s="1"/>
  <c r="M139" i="23"/>
  <c r="E18" i="24" s="1"/>
  <c r="L139" i="23"/>
  <c r="D18" i="24" s="1"/>
  <c r="J139" i="23"/>
  <c r="C18" i="24" s="1"/>
  <c r="I139" i="23"/>
  <c r="B18" i="24" s="1"/>
  <c r="AF138" i="23"/>
  <c r="AB138"/>
  <c r="X138"/>
  <c r="T138"/>
  <c r="AF137"/>
  <c r="AB137"/>
  <c r="X137"/>
  <c r="T137"/>
  <c r="AG137" s="1"/>
  <c r="AF136"/>
  <c r="AB136"/>
  <c r="X136"/>
  <c r="T136"/>
  <c r="AF135"/>
  <c r="AB135"/>
  <c r="X135"/>
  <c r="T135"/>
  <c r="AG135" s="1"/>
  <c r="AF134"/>
  <c r="AB134"/>
  <c r="X134"/>
  <c r="T134"/>
  <c r="AG134" s="1"/>
  <c r="AF133"/>
  <c r="AB133"/>
  <c r="X133"/>
  <c r="T133"/>
  <c r="AG133" s="1"/>
  <c r="AF132"/>
  <c r="AB132"/>
  <c r="X132"/>
  <c r="T132"/>
  <c r="AF131"/>
  <c r="AB131"/>
  <c r="X131"/>
  <c r="T131"/>
  <c r="AG131" s="1"/>
  <c r="AF130"/>
  <c r="AB130"/>
  <c r="X130"/>
  <c r="T130"/>
  <c r="AF129"/>
  <c r="AB129"/>
  <c r="X129"/>
  <c r="T129"/>
  <c r="T139" s="1"/>
  <c r="J18" i="24" s="1"/>
  <c r="AE127" i="23"/>
  <c r="U17" i="24" s="1"/>
  <c r="AD127" i="23"/>
  <c r="T17" i="24" s="1"/>
  <c r="AC127" i="23"/>
  <c r="S17" i="24" s="1"/>
  <c r="AA127" i="23"/>
  <c r="Q17" i="24" s="1"/>
  <c r="Z127" i="23"/>
  <c r="P17" i="24" s="1"/>
  <c r="Y127" i="23"/>
  <c r="O17" i="24" s="1"/>
  <c r="W127" i="23"/>
  <c r="M17" i="24" s="1"/>
  <c r="V127" i="23"/>
  <c r="L17" i="24" s="1"/>
  <c r="U127" i="23"/>
  <c r="K17" i="24" s="1"/>
  <c r="S127" i="23"/>
  <c r="I17" i="24" s="1"/>
  <c r="R127" i="23"/>
  <c r="H17" i="24" s="1"/>
  <c r="Q127" i="23"/>
  <c r="G17" i="24" s="1"/>
  <c r="N127" i="23"/>
  <c r="F17" i="24" s="1"/>
  <c r="M127" i="23"/>
  <c r="E17" i="24" s="1"/>
  <c r="L127" i="23"/>
  <c r="D17" i="24" s="1"/>
  <c r="J127" i="23"/>
  <c r="C17" i="24" s="1"/>
  <c r="I127" i="23"/>
  <c r="B17" i="24" s="1"/>
  <c r="AF126" i="23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4" s="1"/>
  <c r="X117" i="23"/>
  <c r="T117"/>
  <c r="AE115"/>
  <c r="U16" i="24" s="1"/>
  <c r="AD115" i="23"/>
  <c r="T16" i="24" s="1"/>
  <c r="AC115" i="23"/>
  <c r="S16" i="24" s="1"/>
  <c r="AA115" i="23"/>
  <c r="Q16" i="24" s="1"/>
  <c r="Z115" i="23"/>
  <c r="P16" i="24" s="1"/>
  <c r="Y115" i="23"/>
  <c r="O16" i="24" s="1"/>
  <c r="W115" i="23"/>
  <c r="M16" i="24" s="1"/>
  <c r="V115" i="23"/>
  <c r="L16" i="24" s="1"/>
  <c r="U115" i="23"/>
  <c r="K16" i="24" s="1"/>
  <c r="S115" i="23"/>
  <c r="I16" i="24" s="1"/>
  <c r="R115" i="23"/>
  <c r="H16" i="24" s="1"/>
  <c r="Q115" i="23"/>
  <c r="G16" i="24" s="1"/>
  <c r="N115" i="23"/>
  <c r="F16" i="24" s="1"/>
  <c r="M115" i="23"/>
  <c r="E16" i="24" s="1"/>
  <c r="L115" i="23"/>
  <c r="D16" i="24" s="1"/>
  <c r="J115" i="23"/>
  <c r="C16" i="24" s="1"/>
  <c r="I115" i="23"/>
  <c r="B16" i="24" s="1"/>
  <c r="AF114" i="23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AB115" s="1"/>
  <c r="R16" i="24" s="1"/>
  <c r="X105" i="23"/>
  <c r="T105"/>
  <c r="AE103"/>
  <c r="U15" i="24" s="1"/>
  <c r="AD103" i="23"/>
  <c r="T15" i="24" s="1"/>
  <c r="AC103" i="23"/>
  <c r="S15" i="24" s="1"/>
  <c r="AA103" i="23"/>
  <c r="Q15" i="24" s="1"/>
  <c r="Z103" i="23"/>
  <c r="P15" i="24" s="1"/>
  <c r="Y103" i="23"/>
  <c r="O15" i="24" s="1"/>
  <c r="W103" i="23"/>
  <c r="M15" i="24" s="1"/>
  <c r="V103" i="23"/>
  <c r="L15" i="24" s="1"/>
  <c r="U103" i="23"/>
  <c r="K15" i="24" s="1"/>
  <c r="S103" i="23"/>
  <c r="I15" i="24" s="1"/>
  <c r="R103" i="23"/>
  <c r="H15" i="24" s="1"/>
  <c r="Q103" i="23"/>
  <c r="G15" i="24" s="1"/>
  <c r="N103" i="23"/>
  <c r="F15" i="24" s="1"/>
  <c r="M103" i="23"/>
  <c r="E15" i="24" s="1"/>
  <c r="L103" i="23"/>
  <c r="D15" i="24" s="1"/>
  <c r="J103" i="23"/>
  <c r="C15" i="24" s="1"/>
  <c r="I103" i="23"/>
  <c r="B15" i="24" s="1"/>
  <c r="AF102" i="23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X93"/>
  <c r="T93"/>
  <c r="AE91"/>
  <c r="U14" i="24" s="1"/>
  <c r="AD91" i="23"/>
  <c r="T14" i="24" s="1"/>
  <c r="AC91" i="23"/>
  <c r="S14" i="24" s="1"/>
  <c r="AA91" i="23"/>
  <c r="Q14" i="24" s="1"/>
  <c r="Z91" i="23"/>
  <c r="P14" i="24" s="1"/>
  <c r="Y91" i="23"/>
  <c r="O14" i="24" s="1"/>
  <c r="W91" i="23"/>
  <c r="M14" i="24" s="1"/>
  <c r="V91" i="23"/>
  <c r="U91"/>
  <c r="K14" i="24" s="1"/>
  <c r="S91" i="23"/>
  <c r="I14" i="24" s="1"/>
  <c r="R91" i="23"/>
  <c r="H14" i="24" s="1"/>
  <c r="Q91" i="23"/>
  <c r="G14" i="24" s="1"/>
  <c r="N91" i="23"/>
  <c r="F14" i="24" s="1"/>
  <c r="M91" i="23"/>
  <c r="E14" i="24" s="1"/>
  <c r="L91" i="23"/>
  <c r="D14" i="24" s="1"/>
  <c r="J91" i="23"/>
  <c r="C14" i="24" s="1"/>
  <c r="I91" i="23"/>
  <c r="B14" i="24" s="1"/>
  <c r="AF90" i="23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X81"/>
  <c r="T81"/>
  <c r="T91" s="1"/>
  <c r="J14" i="24" s="1"/>
  <c r="AE79" i="23"/>
  <c r="U13" i="24" s="1"/>
  <c r="AD79" i="23"/>
  <c r="T13" i="24" s="1"/>
  <c r="AC79" i="23"/>
  <c r="S13" i="24" s="1"/>
  <c r="AA79" i="23"/>
  <c r="Q13" i="24" s="1"/>
  <c r="Z79" i="23"/>
  <c r="P13" i="24" s="1"/>
  <c r="Y79" i="23"/>
  <c r="O13" i="24" s="1"/>
  <c r="W79" i="23"/>
  <c r="M13" i="24" s="1"/>
  <c r="V79" i="23"/>
  <c r="L13" i="24" s="1"/>
  <c r="U79" i="23"/>
  <c r="K13" i="24" s="1"/>
  <c r="S79" i="23"/>
  <c r="I13" i="24" s="1"/>
  <c r="R79" i="23"/>
  <c r="H13" i="24" s="1"/>
  <c r="Q79" i="23"/>
  <c r="G13" i="24" s="1"/>
  <c r="N79" i="23"/>
  <c r="F13" i="24" s="1"/>
  <c r="M79" i="23"/>
  <c r="E13" i="24" s="1"/>
  <c r="L79" i="23"/>
  <c r="D13" i="24" s="1"/>
  <c r="J79" i="23"/>
  <c r="C13" i="24" s="1"/>
  <c r="I79" i="23"/>
  <c r="B13" i="24" s="1"/>
  <c r="AF78" i="23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T79" s="1"/>
  <c r="J13" i="24" s="1"/>
  <c r="AE67" i="23"/>
  <c r="U12" i="24" s="1"/>
  <c r="AD67" i="23"/>
  <c r="T12" i="24" s="1"/>
  <c r="AC67" i="23"/>
  <c r="S12" i="24" s="1"/>
  <c r="AA67" i="23"/>
  <c r="Q12" i="24" s="1"/>
  <c r="Z67" i="23"/>
  <c r="P12" i="24" s="1"/>
  <c r="Y67" i="23"/>
  <c r="O12" i="24" s="1"/>
  <c r="W67" i="23"/>
  <c r="M12" i="24" s="1"/>
  <c r="V67" i="23"/>
  <c r="L12" i="24" s="1"/>
  <c r="U67" i="23"/>
  <c r="K12" i="24" s="1"/>
  <c r="S67" i="23"/>
  <c r="I12" i="24" s="1"/>
  <c r="R67" i="23"/>
  <c r="H12" i="24" s="1"/>
  <c r="Q67" i="23"/>
  <c r="G12" i="24" s="1"/>
  <c r="N67" i="23"/>
  <c r="F12" i="24" s="1"/>
  <c r="M67" i="23"/>
  <c r="E12" i="24" s="1"/>
  <c r="L67" i="23"/>
  <c r="D12" i="24" s="1"/>
  <c r="J67" i="23"/>
  <c r="C12" i="24" s="1"/>
  <c r="I67" i="23"/>
  <c r="B12" i="24" s="1"/>
  <c r="AF66" i="23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4" s="1"/>
  <c r="X57" i="23"/>
  <c r="T57"/>
  <c r="T67" s="1"/>
  <c r="J12" i="24" s="1"/>
  <c r="AE55" i="23"/>
  <c r="U11" i="24" s="1"/>
  <c r="AD55" i="23"/>
  <c r="T11" i="24" s="1"/>
  <c r="AC55" i="23"/>
  <c r="S11" i="24" s="1"/>
  <c r="AA55" i="23"/>
  <c r="Q11" i="24" s="1"/>
  <c r="Z55" i="23"/>
  <c r="P11" i="24" s="1"/>
  <c r="Y55" i="23"/>
  <c r="O11" i="24" s="1"/>
  <c r="W55" i="23"/>
  <c r="M11" i="24" s="1"/>
  <c r="V55" i="23"/>
  <c r="L11" i="24" s="1"/>
  <c r="U55" i="23"/>
  <c r="K11" i="24" s="1"/>
  <c r="S55" i="23"/>
  <c r="I11" i="24" s="1"/>
  <c r="R55" i="23"/>
  <c r="H11" i="24" s="1"/>
  <c r="Q55" i="23"/>
  <c r="G11" i="24" s="1"/>
  <c r="N55" i="23"/>
  <c r="F11" i="24" s="1"/>
  <c r="M55" i="23"/>
  <c r="E11" i="24" s="1"/>
  <c r="L55" i="23"/>
  <c r="D11" i="24" s="1"/>
  <c r="J55" i="23"/>
  <c r="C11" i="24" s="1"/>
  <c r="I55" i="23"/>
  <c r="B11" i="24" s="1"/>
  <c r="AF54" i="23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24" s="1"/>
  <c r="AD43" i="23"/>
  <c r="T10" i="24" s="1"/>
  <c r="AC43" i="23"/>
  <c r="S10" i="24" s="1"/>
  <c r="AA43" i="23"/>
  <c r="Q10" i="24" s="1"/>
  <c r="Z43" i="23"/>
  <c r="P10" i="24" s="1"/>
  <c r="Y43" i="23"/>
  <c r="O10" i="24" s="1"/>
  <c r="W43" i="23"/>
  <c r="M10" i="24" s="1"/>
  <c r="V43" i="23"/>
  <c r="L10" i="24" s="1"/>
  <c r="U43" i="23"/>
  <c r="K10" i="24" s="1"/>
  <c r="S43" i="23"/>
  <c r="I10" i="24" s="1"/>
  <c r="R43" i="23"/>
  <c r="H10" i="24" s="1"/>
  <c r="Q43" i="23"/>
  <c r="G10" i="24" s="1"/>
  <c r="N43" i="23"/>
  <c r="F10" i="24" s="1"/>
  <c r="M43" i="23"/>
  <c r="E10" i="24" s="1"/>
  <c r="L43" i="23"/>
  <c r="D10" i="24" s="1"/>
  <c r="J43" i="23"/>
  <c r="C10" i="24" s="1"/>
  <c r="I43" i="23"/>
  <c r="B10" i="24" s="1"/>
  <c r="AF42" i="23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T43" s="1"/>
  <c r="J10" i="24" s="1"/>
  <c r="AE31" i="23"/>
  <c r="U9" i="24" s="1"/>
  <c r="AD31" i="23"/>
  <c r="T9" i="24" s="1"/>
  <c r="AC31" i="23"/>
  <c r="S9" i="24" s="1"/>
  <c r="AA31" i="23"/>
  <c r="Q9" i="24" s="1"/>
  <c r="Z31" i="23"/>
  <c r="P9" i="24" s="1"/>
  <c r="Y31" i="23"/>
  <c r="O9" i="24" s="1"/>
  <c r="W31" i="23"/>
  <c r="M9" i="24" s="1"/>
  <c r="V31" i="23"/>
  <c r="L9" i="24" s="1"/>
  <c r="U31" i="23"/>
  <c r="K9" i="24" s="1"/>
  <c r="S31" i="23"/>
  <c r="I9" i="24" s="1"/>
  <c r="R31" i="23"/>
  <c r="H9" i="24" s="1"/>
  <c r="Q31" i="23"/>
  <c r="G9" i="24" s="1"/>
  <c r="N31" i="23"/>
  <c r="M31"/>
  <c r="E9" i="24" s="1"/>
  <c r="L31" i="23"/>
  <c r="D9" i="24" s="1"/>
  <c r="J31" i="23"/>
  <c r="C9" i="24" s="1"/>
  <c r="I31" i="23"/>
  <c r="B9" i="24" s="1"/>
  <c r="AF30" i="23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X21"/>
  <c r="T21"/>
  <c r="T31" s="1"/>
  <c r="J9" i="24" s="1"/>
  <c r="AE19" i="23"/>
  <c r="U8" i="24" s="1"/>
  <c r="AD19" i="23"/>
  <c r="AC19"/>
  <c r="S8" i="24" s="1"/>
  <c r="AA19" i="23"/>
  <c r="Q8" i="24" s="1"/>
  <c r="Z19" i="23"/>
  <c r="Y19"/>
  <c r="O8" i="24" s="1"/>
  <c r="W19" i="23"/>
  <c r="M8" i="24" s="1"/>
  <c r="V19" i="23"/>
  <c r="U19"/>
  <c r="K8" i="24" s="1"/>
  <c r="S19" i="23"/>
  <c r="I8" i="24" s="1"/>
  <c r="R19" i="23"/>
  <c r="Q19"/>
  <c r="G8" i="24" s="1"/>
  <c r="N19" i="23"/>
  <c r="F8" i="24" s="1"/>
  <c r="M19" i="23"/>
  <c r="E8" i="24" s="1"/>
  <c r="L19" i="23"/>
  <c r="J19"/>
  <c r="C8" i="24" s="1"/>
  <c r="I19" i="23"/>
  <c r="B8" i="24" s="1"/>
  <c r="AF18" i="23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AB19" s="1"/>
  <c r="X9"/>
  <c r="T9"/>
  <c r="T19" s="1"/>
  <c r="Y55" i="10"/>
  <c r="Z55"/>
  <c r="AA55"/>
  <c r="A1" i="11"/>
  <c r="M190" i="10"/>
  <c r="M187"/>
  <c r="E22" i="11" s="1"/>
  <c r="M175" i="10"/>
  <c r="E21" i="11" s="1"/>
  <c r="M163" i="10"/>
  <c r="E20" i="11" s="1"/>
  <c r="M151" i="10"/>
  <c r="E19" i="11" s="1"/>
  <c r="M139" i="10"/>
  <c r="M127"/>
  <c r="E17" i="11" s="1"/>
  <c r="M115" i="10"/>
  <c r="E16" i="11" s="1"/>
  <c r="M103" i="10"/>
  <c r="E15" i="11" s="1"/>
  <c r="M91" i="10"/>
  <c r="E14" i="11" s="1"/>
  <c r="M79" i="10"/>
  <c r="E13" i="11" s="1"/>
  <c r="M67" i="10"/>
  <c r="E12" i="11" s="1"/>
  <c r="M55" i="10"/>
  <c r="E11" i="11" s="1"/>
  <c r="M43" i="10"/>
  <c r="E10" i="11" s="1"/>
  <c r="M31" i="10"/>
  <c r="E9" i="11" s="1"/>
  <c r="M19" i="10"/>
  <c r="E8" i="11" s="1"/>
  <c r="E23"/>
  <c r="E18"/>
  <c r="A3"/>
  <c r="AE190" i="10"/>
  <c r="AD190"/>
  <c r="AC190"/>
  <c r="AA190"/>
  <c r="Z190"/>
  <c r="Y190"/>
  <c r="W190"/>
  <c r="V190"/>
  <c r="U190"/>
  <c r="S190"/>
  <c r="R190"/>
  <c r="Q190"/>
  <c r="N190"/>
  <c r="L190"/>
  <c r="J190"/>
  <c r="I190"/>
  <c r="AF187"/>
  <c r="AE187"/>
  <c r="AD187"/>
  <c r="AC187"/>
  <c r="AA187"/>
  <c r="Z187"/>
  <c r="Y187"/>
  <c r="W187"/>
  <c r="V187"/>
  <c r="U187"/>
  <c r="S187"/>
  <c r="R187"/>
  <c r="Q187"/>
  <c r="N187"/>
  <c r="L187"/>
  <c r="J187"/>
  <c r="I187"/>
  <c r="AE175"/>
  <c r="AD175"/>
  <c r="AC175"/>
  <c r="AA175"/>
  <c r="Z175"/>
  <c r="Y175"/>
  <c r="W175"/>
  <c r="V175"/>
  <c r="U175"/>
  <c r="S175"/>
  <c r="R175"/>
  <c r="Q175"/>
  <c r="N175"/>
  <c r="L175"/>
  <c r="J175"/>
  <c r="I175"/>
  <c r="AE163"/>
  <c r="AD163"/>
  <c r="AC163"/>
  <c r="AA163"/>
  <c r="Z163"/>
  <c r="Y163"/>
  <c r="W163"/>
  <c r="V163"/>
  <c r="U163"/>
  <c r="S163"/>
  <c r="R163"/>
  <c r="Q163"/>
  <c r="N163"/>
  <c r="L163"/>
  <c r="J163"/>
  <c r="I163"/>
  <c r="AE151"/>
  <c r="AD151"/>
  <c r="AC151"/>
  <c r="AA151"/>
  <c r="Z151"/>
  <c r="Y151"/>
  <c r="W151"/>
  <c r="V151"/>
  <c r="U151"/>
  <c r="S151"/>
  <c r="R151"/>
  <c r="Q151"/>
  <c r="N151"/>
  <c r="L151"/>
  <c r="J151"/>
  <c r="I151"/>
  <c r="AE139"/>
  <c r="AD139"/>
  <c r="AC139"/>
  <c r="AA139"/>
  <c r="Z139"/>
  <c r="Y139"/>
  <c r="W139"/>
  <c r="V139"/>
  <c r="U139"/>
  <c r="S139"/>
  <c r="R139"/>
  <c r="Q139"/>
  <c r="N139"/>
  <c r="L139"/>
  <c r="J139"/>
  <c r="I139"/>
  <c r="AE127"/>
  <c r="AD127"/>
  <c r="AC127"/>
  <c r="AA127"/>
  <c r="Z127"/>
  <c r="Y127"/>
  <c r="W127"/>
  <c r="V127"/>
  <c r="U127"/>
  <c r="S127"/>
  <c r="R127"/>
  <c r="Q127"/>
  <c r="N127"/>
  <c r="L127"/>
  <c r="J127"/>
  <c r="I127"/>
  <c r="AE115"/>
  <c r="AD115"/>
  <c r="AC115"/>
  <c r="AA115"/>
  <c r="Z115"/>
  <c r="Y115"/>
  <c r="W115"/>
  <c r="V115"/>
  <c r="U115"/>
  <c r="S115"/>
  <c r="R115"/>
  <c r="Q115"/>
  <c r="N115"/>
  <c r="L115"/>
  <c r="J115"/>
  <c r="I115"/>
  <c r="AE103"/>
  <c r="AD103"/>
  <c r="AC103"/>
  <c r="AA103"/>
  <c r="Z103"/>
  <c r="Y103"/>
  <c r="W103"/>
  <c r="V103"/>
  <c r="L15" i="11" s="1"/>
  <c r="U103" i="10"/>
  <c r="S103"/>
  <c r="R103"/>
  <c r="Q103"/>
  <c r="N103"/>
  <c r="L103"/>
  <c r="J103"/>
  <c r="I103"/>
  <c r="AE91"/>
  <c r="AD91"/>
  <c r="AC91"/>
  <c r="AA91"/>
  <c r="Z91"/>
  <c r="Y91"/>
  <c r="W91"/>
  <c r="V91"/>
  <c r="U91"/>
  <c r="S91"/>
  <c r="R91"/>
  <c r="Q91"/>
  <c r="N91"/>
  <c r="L91"/>
  <c r="J91"/>
  <c r="I91"/>
  <c r="AE79"/>
  <c r="AD79"/>
  <c r="AC79"/>
  <c r="AA79"/>
  <c r="Z79"/>
  <c r="Y79"/>
  <c r="W79"/>
  <c r="V79"/>
  <c r="U79"/>
  <c r="S79"/>
  <c r="R79"/>
  <c r="Q79"/>
  <c r="N79"/>
  <c r="L79"/>
  <c r="J79"/>
  <c r="I79"/>
  <c r="AE67"/>
  <c r="AD67"/>
  <c r="AC67"/>
  <c r="AA67"/>
  <c r="Z67"/>
  <c r="Y67"/>
  <c r="W67"/>
  <c r="V67"/>
  <c r="U67"/>
  <c r="S67"/>
  <c r="R67"/>
  <c r="Q67"/>
  <c r="N67"/>
  <c r="L67"/>
  <c r="J67"/>
  <c r="I67"/>
  <c r="AE55"/>
  <c r="AD55"/>
  <c r="AC55"/>
  <c r="W55"/>
  <c r="V55"/>
  <c r="U55"/>
  <c r="S55"/>
  <c r="R55"/>
  <c r="Q55"/>
  <c r="N55"/>
  <c r="L55"/>
  <c r="J55"/>
  <c r="I55"/>
  <c r="AE43"/>
  <c r="AD43"/>
  <c r="AC43"/>
  <c r="AA43"/>
  <c r="Z43"/>
  <c r="Y43"/>
  <c r="W43"/>
  <c r="V43"/>
  <c r="U43"/>
  <c r="S43"/>
  <c r="R43"/>
  <c r="Q43"/>
  <c r="N43"/>
  <c r="L43"/>
  <c r="J43"/>
  <c r="I43"/>
  <c r="AE31"/>
  <c r="AD31"/>
  <c r="AC31"/>
  <c r="AA31"/>
  <c r="Z31"/>
  <c r="Y31"/>
  <c r="W31"/>
  <c r="V31"/>
  <c r="U31"/>
  <c r="S31"/>
  <c r="R31"/>
  <c r="Q31"/>
  <c r="N31"/>
  <c r="L31"/>
  <c r="J31"/>
  <c r="I31"/>
  <c r="AF189"/>
  <c r="AF190" s="1"/>
  <c r="AB189"/>
  <c r="AB190" s="1"/>
  <c r="X189"/>
  <c r="X190" s="1"/>
  <c r="T189"/>
  <c r="AF186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AB187" s="1"/>
  <c r="X177"/>
  <c r="X187" s="1"/>
  <c r="T177"/>
  <c r="T187" s="1"/>
  <c r="AF174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F175" s="1"/>
  <c r="AB165"/>
  <c r="AB175" s="1"/>
  <c r="X165"/>
  <c r="X175" s="1"/>
  <c r="T165"/>
  <c r="T175" s="1"/>
  <c r="AF162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F163" s="1"/>
  <c r="AB153"/>
  <c r="AB163" s="1"/>
  <c r="X153"/>
  <c r="X163" s="1"/>
  <c r="T153"/>
  <c r="AF150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F151" s="1"/>
  <c r="AB141"/>
  <c r="AB151" s="1"/>
  <c r="X141"/>
  <c r="X151" s="1"/>
  <c r="T141"/>
  <c r="T151" s="1"/>
  <c r="AF138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F139" s="1"/>
  <c r="AB129"/>
  <c r="AB139" s="1"/>
  <c r="X129"/>
  <c r="X139" s="1"/>
  <c r="T129"/>
  <c r="T139" s="1"/>
  <c r="AF126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F127" s="1"/>
  <c r="AB117"/>
  <c r="AB127" s="1"/>
  <c r="X117"/>
  <c r="X127" s="1"/>
  <c r="T117"/>
  <c r="T127" s="1"/>
  <c r="AF114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F115" s="1"/>
  <c r="AB105"/>
  <c r="X105"/>
  <c r="T105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F103" s="1"/>
  <c r="AB93"/>
  <c r="AB103" s="1"/>
  <c r="X93"/>
  <c r="X103" s="1"/>
  <c r="T93"/>
  <c r="T103" s="1"/>
  <c r="AF90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AB91" s="1"/>
  <c r="X81"/>
  <c r="X91" s="1"/>
  <c r="T81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F79" s="1"/>
  <c r="AB69"/>
  <c r="AB79" s="1"/>
  <c r="X69"/>
  <c r="X79" s="1"/>
  <c r="T69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F67" s="1"/>
  <c r="AB57"/>
  <c r="AB67" s="1"/>
  <c r="X57"/>
  <c r="X67" s="1"/>
  <c r="T57"/>
  <c r="AF54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F55" s="1"/>
  <c r="AB45"/>
  <c r="AB55" s="1"/>
  <c r="X45"/>
  <c r="X55" s="1"/>
  <c r="T45"/>
  <c r="T55" s="1"/>
  <c r="AF42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F43" s="1"/>
  <c r="AB33"/>
  <c r="AB43" s="1"/>
  <c r="X33"/>
  <c r="X43" s="1"/>
  <c r="T33"/>
  <c r="T43" s="1"/>
  <c r="AF30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AB21"/>
  <c r="AB31" s="1"/>
  <c r="X21"/>
  <c r="X31" s="1"/>
  <c r="T21"/>
  <c r="T9"/>
  <c r="AF18"/>
  <c r="AF17"/>
  <c r="AF16"/>
  <c r="AF15"/>
  <c r="AF14"/>
  <c r="AF13"/>
  <c r="AF12"/>
  <c r="AF11"/>
  <c r="AF10"/>
  <c r="AF9"/>
  <c r="AB18"/>
  <c r="AB17"/>
  <c r="AB16"/>
  <c r="AB15"/>
  <c r="AB14"/>
  <c r="AB13"/>
  <c r="AB12"/>
  <c r="AB11"/>
  <c r="AB10"/>
  <c r="AB9"/>
  <c r="X18"/>
  <c r="X17"/>
  <c r="X16"/>
  <c r="X15"/>
  <c r="X14"/>
  <c r="X13"/>
  <c r="X12"/>
  <c r="X11"/>
  <c r="X10"/>
  <c r="X9"/>
  <c r="T11"/>
  <c r="T12"/>
  <c r="T13"/>
  <c r="T14"/>
  <c r="T15"/>
  <c r="T16"/>
  <c r="T17"/>
  <c r="AE19"/>
  <c r="AD19"/>
  <c r="AC19"/>
  <c r="AA19"/>
  <c r="Z19"/>
  <c r="Y19"/>
  <c r="W19"/>
  <c r="V19"/>
  <c r="U19"/>
  <c r="S19"/>
  <c r="R19"/>
  <c r="Q19"/>
  <c r="N19"/>
  <c r="L19"/>
  <c r="J19"/>
  <c r="I19"/>
  <c r="A5" i="11"/>
  <c r="AG34" i="25" l="1"/>
  <c r="AH34" s="1"/>
  <c r="AG36"/>
  <c r="AH36" s="1"/>
  <c r="AG37"/>
  <c r="AG38"/>
  <c r="AG39"/>
  <c r="AH39" s="1"/>
  <c r="AG41"/>
  <c r="AG42"/>
  <c r="AG71"/>
  <c r="AG85"/>
  <c r="AH85" s="1"/>
  <c r="AG86"/>
  <c r="AH86" s="1"/>
  <c r="AG123"/>
  <c r="AG129"/>
  <c r="AG130"/>
  <c r="AG132"/>
  <c r="AH132" s="1"/>
  <c r="AG133"/>
  <c r="AG134"/>
  <c r="AG135"/>
  <c r="AH135" s="1"/>
  <c r="AG137"/>
  <c r="AH137" s="1"/>
  <c r="AG178"/>
  <c r="AG179"/>
  <c r="AG181"/>
  <c r="AG182"/>
  <c r="AG117" i="35"/>
  <c r="AG15"/>
  <c r="AH15" s="1"/>
  <c r="AG16"/>
  <c r="AH16" s="1"/>
  <c r="AG17"/>
  <c r="AG59"/>
  <c r="AH59" s="1"/>
  <c r="AG61"/>
  <c r="AG148"/>
  <c r="AG10"/>
  <c r="AG14"/>
  <c r="AH14" s="1"/>
  <c r="AG119"/>
  <c r="AG34"/>
  <c r="AH34" s="1"/>
  <c r="AG95"/>
  <c r="AG96"/>
  <c r="AH96" s="1"/>
  <c r="AG98"/>
  <c r="AG99"/>
  <c r="AH99" s="1"/>
  <c r="AG101"/>
  <c r="AH101" s="1"/>
  <c r="AG189"/>
  <c r="AH189" s="1"/>
  <c r="AG182"/>
  <c r="AG186"/>
  <c r="AH186" s="1"/>
  <c r="AG168"/>
  <c r="AH168" s="1"/>
  <c r="AG170"/>
  <c r="AG165"/>
  <c r="AG167"/>
  <c r="AH167" s="1"/>
  <c r="AG169"/>
  <c r="AH169" s="1"/>
  <c r="T175"/>
  <c r="AF175"/>
  <c r="AG154"/>
  <c r="AH154" s="1"/>
  <c r="AG155"/>
  <c r="AH155" s="1"/>
  <c r="AG157"/>
  <c r="AG158"/>
  <c r="AG159"/>
  <c r="AH159" s="1"/>
  <c r="AG160"/>
  <c r="AG161"/>
  <c r="AH161" s="1"/>
  <c r="AF151"/>
  <c r="X151"/>
  <c r="AG143"/>
  <c r="AG144"/>
  <c r="AG146"/>
  <c r="AH146" s="1"/>
  <c r="AG147"/>
  <c r="AH147" s="1"/>
  <c r="AG149"/>
  <c r="AH149" s="1"/>
  <c r="AG130"/>
  <c r="AH130" s="1"/>
  <c r="AG134"/>
  <c r="AH134" s="1"/>
  <c r="AG136"/>
  <c r="AH136" s="1"/>
  <c r="AG137"/>
  <c r="AH137" s="1"/>
  <c r="AF127"/>
  <c r="AB127"/>
  <c r="AG124"/>
  <c r="AH124" s="1"/>
  <c r="AG120"/>
  <c r="AH120" s="1"/>
  <c r="AG121"/>
  <c r="AH121" s="1"/>
  <c r="AG122"/>
  <c r="T127"/>
  <c r="AG110"/>
  <c r="AH110" s="1"/>
  <c r="AG111"/>
  <c r="AH111" s="1"/>
  <c r="AG112"/>
  <c r="AG107"/>
  <c r="AH107" s="1"/>
  <c r="AG109"/>
  <c r="AH109" s="1"/>
  <c r="AG113"/>
  <c r="AH113" s="1"/>
  <c r="AF103"/>
  <c r="X103"/>
  <c r="AG90"/>
  <c r="AH90" s="1"/>
  <c r="AG82"/>
  <c r="AG86"/>
  <c r="AH86" s="1"/>
  <c r="AG88"/>
  <c r="AH88" s="1"/>
  <c r="AG89"/>
  <c r="AH89" s="1"/>
  <c r="AG85"/>
  <c r="AH85" s="1"/>
  <c r="AG72"/>
  <c r="AH72" s="1"/>
  <c r="AG74"/>
  <c r="AH74" s="1"/>
  <c r="AG69"/>
  <c r="AG71"/>
  <c r="AH71" s="1"/>
  <c r="AG73"/>
  <c r="AH73" s="1"/>
  <c r="T79"/>
  <c r="AF79"/>
  <c r="W191"/>
  <c r="AG58"/>
  <c r="AG62"/>
  <c r="AH62" s="1"/>
  <c r="AG63"/>
  <c r="AH63" s="1"/>
  <c r="AG64"/>
  <c r="AH64" s="1"/>
  <c r="AG65"/>
  <c r="M191"/>
  <c r="S191"/>
  <c r="Y191"/>
  <c r="AG48"/>
  <c r="AH48" s="1"/>
  <c r="AG50"/>
  <c r="AH50" s="1"/>
  <c r="AG51"/>
  <c r="AG53"/>
  <c r="AH53" s="1"/>
  <c r="AG47"/>
  <c r="AH47" s="1"/>
  <c r="AF55"/>
  <c r="AB55"/>
  <c r="AG52"/>
  <c r="AH52" s="1"/>
  <c r="AG42"/>
  <c r="L191"/>
  <c r="R191"/>
  <c r="AC191"/>
  <c r="AG37"/>
  <c r="AH37" s="1"/>
  <c r="AG38"/>
  <c r="AH38" s="1"/>
  <c r="AG40"/>
  <c r="AG41"/>
  <c r="AG24"/>
  <c r="AH24" s="1"/>
  <c r="AG25"/>
  <c r="AH25" s="1"/>
  <c r="T31"/>
  <c r="J191"/>
  <c r="Q191"/>
  <c r="V191"/>
  <c r="AA191"/>
  <c r="AG21"/>
  <c r="AH21" s="1"/>
  <c r="AG23"/>
  <c r="AG26"/>
  <c r="I191"/>
  <c r="N191"/>
  <c r="U191"/>
  <c r="AE191"/>
  <c r="AF31"/>
  <c r="AG11"/>
  <c r="AH11" s="1"/>
  <c r="E8" i="36"/>
  <c r="E24" s="1"/>
  <c r="F8"/>
  <c r="AG13" i="35"/>
  <c r="AH13" s="1"/>
  <c r="B8" i="36"/>
  <c r="B24" s="1"/>
  <c r="AB19" i="35"/>
  <c r="C24" i="36"/>
  <c r="F24"/>
  <c r="AB55" i="33"/>
  <c r="R11" i="34" s="1"/>
  <c r="AG82" i="33"/>
  <c r="AG86"/>
  <c r="AG93"/>
  <c r="AG95"/>
  <c r="AH95" s="1"/>
  <c r="AG97"/>
  <c r="AH97" s="1"/>
  <c r="AG98"/>
  <c r="AG102"/>
  <c r="AG134"/>
  <c r="AH134" s="1"/>
  <c r="AG138"/>
  <c r="AG141"/>
  <c r="AG145"/>
  <c r="AG146"/>
  <c r="AH146" s="1"/>
  <c r="AG181"/>
  <c r="AH181" s="1"/>
  <c r="AG189"/>
  <c r="AG72"/>
  <c r="AH72" s="1"/>
  <c r="AG124"/>
  <c r="AH124" s="1"/>
  <c r="AG154"/>
  <c r="AH154" s="1"/>
  <c r="AG158"/>
  <c r="AG162"/>
  <c r="AG169"/>
  <c r="AG170"/>
  <c r="AG171"/>
  <c r="AG186"/>
  <c r="AH186" s="1"/>
  <c r="X187"/>
  <c r="N22" i="34" s="1"/>
  <c r="AG178" i="33"/>
  <c r="AG183"/>
  <c r="AG184"/>
  <c r="AH184" s="1"/>
  <c r="AG185"/>
  <c r="AH185" s="1"/>
  <c r="AB187"/>
  <c r="R22" i="34" s="1"/>
  <c r="AG182" i="33"/>
  <c r="AG179"/>
  <c r="AG180"/>
  <c r="AF175"/>
  <c r="V21" i="34" s="1"/>
  <c r="AB175" i="33"/>
  <c r="R21" i="34" s="1"/>
  <c r="AG168" i="33"/>
  <c r="AG172"/>
  <c r="AH172" s="1"/>
  <c r="AG173"/>
  <c r="AH173" s="1"/>
  <c r="AG174"/>
  <c r="AG165"/>
  <c r="AG166"/>
  <c r="AH166" s="1"/>
  <c r="T175"/>
  <c r="J21" i="34" s="1"/>
  <c r="AG167" i="33"/>
  <c r="AH167" s="1"/>
  <c r="AG156"/>
  <c r="AH156" s="1"/>
  <c r="AG159"/>
  <c r="AH159" s="1"/>
  <c r="AG160"/>
  <c r="AH160" s="1"/>
  <c r="AG153"/>
  <c r="AG155"/>
  <c r="AH155" s="1"/>
  <c r="AG157"/>
  <c r="AH157" s="1"/>
  <c r="AG161"/>
  <c r="T151"/>
  <c r="J19" i="34" s="1"/>
  <c r="AF151" i="33"/>
  <c r="V19" i="34" s="1"/>
  <c r="AB151" i="33"/>
  <c r="R19" i="34" s="1"/>
  <c r="AG148" i="33"/>
  <c r="AH148" s="1"/>
  <c r="AG149"/>
  <c r="AG150"/>
  <c r="AH150" s="1"/>
  <c r="AG131"/>
  <c r="AH131" s="1"/>
  <c r="AG133"/>
  <c r="AH133" s="1"/>
  <c r="AG135"/>
  <c r="AH135" s="1"/>
  <c r="AG136"/>
  <c r="AG137"/>
  <c r="AH137" s="1"/>
  <c r="AF127"/>
  <c r="V17" i="34" s="1"/>
  <c r="X127" i="33"/>
  <c r="N17" i="34" s="1"/>
  <c r="AG118" i="33"/>
  <c r="T127"/>
  <c r="J17" i="34" s="1"/>
  <c r="AG120" i="33"/>
  <c r="AH120" s="1"/>
  <c r="AG122"/>
  <c r="AG123"/>
  <c r="AG125"/>
  <c r="AH125" s="1"/>
  <c r="AG110"/>
  <c r="AH110" s="1"/>
  <c r="AG112"/>
  <c r="AG113"/>
  <c r="AG108"/>
  <c r="AH108" s="1"/>
  <c r="AG109"/>
  <c r="AB103"/>
  <c r="R15" i="34" s="1"/>
  <c r="X103" i="33"/>
  <c r="N15" i="34" s="1"/>
  <c r="T103" i="33"/>
  <c r="J15" i="34" s="1"/>
  <c r="AF103" i="33"/>
  <c r="V15" i="34" s="1"/>
  <c r="AG85" i="33"/>
  <c r="AG89"/>
  <c r="AG83"/>
  <c r="AH83" s="1"/>
  <c r="AG87"/>
  <c r="AH87" s="1"/>
  <c r="AG88"/>
  <c r="T79"/>
  <c r="J13" i="34" s="1"/>
  <c r="I191" i="33"/>
  <c r="N191"/>
  <c r="U191"/>
  <c r="Z191"/>
  <c r="AF79"/>
  <c r="V13" i="34" s="1"/>
  <c r="AG70" i="33"/>
  <c r="AE191"/>
  <c r="AG76"/>
  <c r="AH76" s="1"/>
  <c r="AD191"/>
  <c r="AF67"/>
  <c r="V12" i="34" s="1"/>
  <c r="AG58" i="33"/>
  <c r="AG66"/>
  <c r="AG57"/>
  <c r="AH57" s="1"/>
  <c r="Y191"/>
  <c r="AG60"/>
  <c r="AG61"/>
  <c r="AG62"/>
  <c r="AH62" s="1"/>
  <c r="AG64"/>
  <c r="AH64" s="1"/>
  <c r="AG65"/>
  <c r="S191"/>
  <c r="X55"/>
  <c r="N11" i="34" s="1"/>
  <c r="AG54" i="33"/>
  <c r="AH54" s="1"/>
  <c r="AF55"/>
  <c r="V11" i="34" s="1"/>
  <c r="AG45" i="33"/>
  <c r="AH45" s="1"/>
  <c r="AG47"/>
  <c r="AH47" s="1"/>
  <c r="AG49"/>
  <c r="AH49" s="1"/>
  <c r="AG50"/>
  <c r="T55"/>
  <c r="J11" i="34" s="1"/>
  <c r="AG51" i="33"/>
  <c r="AH51" s="1"/>
  <c r="AG35"/>
  <c r="AH35" s="1"/>
  <c r="AG37"/>
  <c r="AH37" s="1"/>
  <c r="AG39"/>
  <c r="AH39" s="1"/>
  <c r="AG40"/>
  <c r="AH40" s="1"/>
  <c r="AG41"/>
  <c r="AH41" s="1"/>
  <c r="AF31"/>
  <c r="V9" i="34" s="1"/>
  <c r="AB31" i="33"/>
  <c r="R9" i="34" s="1"/>
  <c r="I24"/>
  <c r="W191" i="33"/>
  <c r="AC191"/>
  <c r="AG24"/>
  <c r="AH24" s="1"/>
  <c r="AG26"/>
  <c r="AH26" s="1"/>
  <c r="AG27"/>
  <c r="AG29"/>
  <c r="AH29" s="1"/>
  <c r="AG28"/>
  <c r="J191"/>
  <c r="Q191"/>
  <c r="AG22"/>
  <c r="AH22" s="1"/>
  <c r="T31"/>
  <c r="J9" i="34" s="1"/>
  <c r="M191" i="33"/>
  <c r="M8" i="34"/>
  <c r="S8"/>
  <c r="AG14" i="33"/>
  <c r="AH14" s="1"/>
  <c r="AG16"/>
  <c r="AH16" s="1"/>
  <c r="AG17"/>
  <c r="AH17" s="1"/>
  <c r="AA191"/>
  <c r="E24" i="34"/>
  <c r="T24"/>
  <c r="L24"/>
  <c r="T19" i="33"/>
  <c r="J8" i="34" s="1"/>
  <c r="AG12" i="33"/>
  <c r="AG13"/>
  <c r="AH13" s="1"/>
  <c r="B8" i="34"/>
  <c r="C8"/>
  <c r="F8"/>
  <c r="G8"/>
  <c r="G24" s="1"/>
  <c r="M24"/>
  <c r="P24"/>
  <c r="Q24"/>
  <c r="U24"/>
  <c r="V23" i="32"/>
  <c r="V23" i="36"/>
  <c r="M14" i="32"/>
  <c r="U20"/>
  <c r="S10" i="36"/>
  <c r="T13"/>
  <c r="L19"/>
  <c r="S22"/>
  <c r="J23"/>
  <c r="N23"/>
  <c r="AG99" i="31"/>
  <c r="AG142"/>
  <c r="AH142" s="1"/>
  <c r="AG144"/>
  <c r="AG147"/>
  <c r="AG148"/>
  <c r="AG150"/>
  <c r="AH150" s="1"/>
  <c r="AB175"/>
  <c r="R21" i="32" s="1"/>
  <c r="M10"/>
  <c r="I16"/>
  <c r="M18"/>
  <c r="M20"/>
  <c r="U21"/>
  <c r="M22"/>
  <c r="H9" i="36"/>
  <c r="K10"/>
  <c r="H12"/>
  <c r="U12"/>
  <c r="S13"/>
  <c r="S14"/>
  <c r="T17"/>
  <c r="S20"/>
  <c r="O21"/>
  <c r="O22"/>
  <c r="I23"/>
  <c r="M23"/>
  <c r="Q23"/>
  <c r="U23"/>
  <c r="AG22" i="31"/>
  <c r="AH22" s="1"/>
  <c r="AG27"/>
  <c r="AG34"/>
  <c r="AG36"/>
  <c r="AH36" s="1"/>
  <c r="AG37"/>
  <c r="AG38"/>
  <c r="AG39"/>
  <c r="AG41"/>
  <c r="AH41" s="1"/>
  <c r="X79"/>
  <c r="N13" i="32" s="1"/>
  <c r="AG85" i="31"/>
  <c r="AG129"/>
  <c r="AG130"/>
  <c r="AG132"/>
  <c r="AH132" s="1"/>
  <c r="AG133"/>
  <c r="AG134"/>
  <c r="AG135"/>
  <c r="AH135" s="1"/>
  <c r="AG137"/>
  <c r="AH137" s="1"/>
  <c r="AG181"/>
  <c r="I21" i="32"/>
  <c r="U8" i="36"/>
  <c r="T9"/>
  <c r="L17"/>
  <c r="S18"/>
  <c r="L21"/>
  <c r="K22"/>
  <c r="L23"/>
  <c r="T23"/>
  <c r="AG16" i="31"/>
  <c r="AH16" s="1"/>
  <c r="AG28"/>
  <c r="AG30"/>
  <c r="AH30" s="1"/>
  <c r="AG123"/>
  <c r="AG124"/>
  <c r="AH124" s="1"/>
  <c r="I15" i="32"/>
  <c r="S9" i="36"/>
  <c r="Q11"/>
  <c r="M12"/>
  <c r="O13"/>
  <c r="K14"/>
  <c r="K20"/>
  <c r="K21"/>
  <c r="T21"/>
  <c r="V22"/>
  <c r="K23"/>
  <c r="O23"/>
  <c r="S23"/>
  <c r="AG182" i="31"/>
  <c r="AG184"/>
  <c r="AH184" s="1"/>
  <c r="AG186"/>
  <c r="AH186" s="1"/>
  <c r="AG178"/>
  <c r="AG179"/>
  <c r="U22" i="32"/>
  <c r="Q22" i="36"/>
  <c r="AG185" i="31"/>
  <c r="AH185" s="1"/>
  <c r="H22" i="36"/>
  <c r="L22"/>
  <c r="P22"/>
  <c r="T22"/>
  <c r="H21"/>
  <c r="AG165" i="31"/>
  <c r="AH165" s="1"/>
  <c r="T175"/>
  <c r="AG168"/>
  <c r="AG170"/>
  <c r="AH170" s="1"/>
  <c r="AG171"/>
  <c r="AH171" s="1"/>
  <c r="AG172"/>
  <c r="AH172" s="1"/>
  <c r="AG173"/>
  <c r="AH173" s="1"/>
  <c r="Q21" i="32"/>
  <c r="X175" i="31"/>
  <c r="S21" i="36"/>
  <c r="AF175" i="31"/>
  <c r="M21" i="32"/>
  <c r="I20" i="36"/>
  <c r="Q20"/>
  <c r="H20"/>
  <c r="L20"/>
  <c r="P20"/>
  <c r="T20"/>
  <c r="AG162" i="31"/>
  <c r="O20" i="36"/>
  <c r="AG158" i="31"/>
  <c r="AH158" s="1"/>
  <c r="AG161"/>
  <c r="AH161" s="1"/>
  <c r="R20" i="36"/>
  <c r="R19" i="32"/>
  <c r="R19" i="36"/>
  <c r="X151" i="31"/>
  <c r="I19" i="36"/>
  <c r="M19"/>
  <c r="Q19"/>
  <c r="U19"/>
  <c r="T151" i="31"/>
  <c r="H19" i="36"/>
  <c r="P19"/>
  <c r="T19"/>
  <c r="AF151" i="31"/>
  <c r="K19" i="36"/>
  <c r="O19"/>
  <c r="S19"/>
  <c r="O18"/>
  <c r="Q18" i="32"/>
  <c r="N18" i="36"/>
  <c r="I18"/>
  <c r="AG138" i="31"/>
  <c r="H18" i="36"/>
  <c r="L18"/>
  <c r="P18"/>
  <c r="T18"/>
  <c r="AF127" i="31"/>
  <c r="H17" i="36"/>
  <c r="P17"/>
  <c r="AB127" i="31"/>
  <c r="K17" i="36"/>
  <c r="O17"/>
  <c r="S17"/>
  <c r="AG126" i="31"/>
  <c r="AH126" s="1"/>
  <c r="N17" i="36"/>
  <c r="AG118" i="31"/>
  <c r="AH118" s="1"/>
  <c r="T127"/>
  <c r="AG120"/>
  <c r="AG121"/>
  <c r="AH121" s="1"/>
  <c r="I17" i="36"/>
  <c r="M17"/>
  <c r="Q17"/>
  <c r="U17"/>
  <c r="M16"/>
  <c r="U16"/>
  <c r="H16"/>
  <c r="L16"/>
  <c r="P16"/>
  <c r="T16"/>
  <c r="K16"/>
  <c r="S16"/>
  <c r="T115" i="31"/>
  <c r="AG105"/>
  <c r="AH105" s="1"/>
  <c r="X103"/>
  <c r="Q15" i="36"/>
  <c r="T103" i="31"/>
  <c r="AG96"/>
  <c r="AG98"/>
  <c r="AH98" s="1"/>
  <c r="H15" i="36"/>
  <c r="L15"/>
  <c r="P15"/>
  <c r="T15"/>
  <c r="R15"/>
  <c r="AG100" i="31"/>
  <c r="AH100" s="1"/>
  <c r="U15" i="36"/>
  <c r="AF103" i="31"/>
  <c r="K15" i="36"/>
  <c r="O15"/>
  <c r="S15"/>
  <c r="AG86" i="31"/>
  <c r="AH86" s="1"/>
  <c r="AG88"/>
  <c r="AH88" s="1"/>
  <c r="AG90"/>
  <c r="AH90" s="1"/>
  <c r="AG82"/>
  <c r="AG83"/>
  <c r="AH83" s="1"/>
  <c r="I14" i="32"/>
  <c r="Q14" i="36"/>
  <c r="U14"/>
  <c r="AG89" i="31"/>
  <c r="AH89" s="1"/>
  <c r="H14" i="36"/>
  <c r="L14"/>
  <c r="P14"/>
  <c r="T14"/>
  <c r="AB79" i="31"/>
  <c r="L13" i="36"/>
  <c r="AG72" i="31"/>
  <c r="AG74"/>
  <c r="AH74" s="1"/>
  <c r="AG75"/>
  <c r="AH75" s="1"/>
  <c r="AG76"/>
  <c r="AH76" s="1"/>
  <c r="K13" i="36"/>
  <c r="AG69" i="31"/>
  <c r="AH69" s="1"/>
  <c r="T79"/>
  <c r="AG71"/>
  <c r="AH71" s="1"/>
  <c r="AF79"/>
  <c r="Q13" i="32"/>
  <c r="AG77" i="31"/>
  <c r="I13" i="32"/>
  <c r="I24" s="1"/>
  <c r="M13" i="36"/>
  <c r="U13"/>
  <c r="Q12"/>
  <c r="AG62" i="31"/>
  <c r="AH62" s="1"/>
  <c r="AG65"/>
  <c r="L12" i="36"/>
  <c r="P12"/>
  <c r="AG58" i="31"/>
  <c r="AH58" s="1"/>
  <c r="AG60"/>
  <c r="AH60" s="1"/>
  <c r="K12" i="36"/>
  <c r="O12"/>
  <c r="S12"/>
  <c r="AG66" i="31"/>
  <c r="R12" i="36"/>
  <c r="R11" i="32"/>
  <c r="R11" i="36"/>
  <c r="I11"/>
  <c r="X55" i="31"/>
  <c r="H11" i="36"/>
  <c r="L11"/>
  <c r="P11"/>
  <c r="T11"/>
  <c r="AF55" i="31"/>
  <c r="M11" i="36"/>
  <c r="AG46" i="31"/>
  <c r="AH46" s="1"/>
  <c r="T55"/>
  <c r="AG48"/>
  <c r="AH48" s="1"/>
  <c r="AG51"/>
  <c r="AH51" s="1"/>
  <c r="AG52"/>
  <c r="AG54"/>
  <c r="AH54" s="1"/>
  <c r="K11" i="36"/>
  <c r="O11"/>
  <c r="S11"/>
  <c r="O10"/>
  <c r="AG33" i="31"/>
  <c r="U10" i="32"/>
  <c r="U24" s="1"/>
  <c r="I10" i="36"/>
  <c r="N10"/>
  <c r="AG42" i="31"/>
  <c r="AH42" s="1"/>
  <c r="H10" i="36"/>
  <c r="L10"/>
  <c r="P10"/>
  <c r="T10"/>
  <c r="P9"/>
  <c r="T31" i="31"/>
  <c r="AG23"/>
  <c r="AH23" s="1"/>
  <c r="AG25"/>
  <c r="AH25" s="1"/>
  <c r="O9" i="36"/>
  <c r="I191" i="31"/>
  <c r="N191"/>
  <c r="AF31"/>
  <c r="N9" i="36"/>
  <c r="AG24" i="31"/>
  <c r="K9" i="36"/>
  <c r="AB31" i="31"/>
  <c r="I9" i="36"/>
  <c r="M9"/>
  <c r="U9"/>
  <c r="AA191" i="31"/>
  <c r="I8" i="36"/>
  <c r="Q8"/>
  <c r="AG9" i="31"/>
  <c r="AG10"/>
  <c r="AG19" s="1"/>
  <c r="W8" i="36" s="1"/>
  <c r="T19" i="31"/>
  <c r="J8" i="36" s="1"/>
  <c r="AG11" i="31"/>
  <c r="AH11" s="1"/>
  <c r="H8" i="36"/>
  <c r="L8"/>
  <c r="P8"/>
  <c r="T8"/>
  <c r="AF19" i="31"/>
  <c r="V8" i="36" s="1"/>
  <c r="AB19" i="31"/>
  <c r="R8" i="36" s="1"/>
  <c r="X19" i="31"/>
  <c r="N8" i="36" s="1"/>
  <c r="AG17" i="31"/>
  <c r="AG18"/>
  <c r="AG28" i="29"/>
  <c r="AH28" s="1"/>
  <c r="AB151"/>
  <c r="R19" i="30" s="1"/>
  <c r="AG10" i="29"/>
  <c r="AG11"/>
  <c r="AG12"/>
  <c r="AH12" s="1"/>
  <c r="AG16"/>
  <c r="AH16" s="1"/>
  <c r="AG18"/>
  <c r="AG58"/>
  <c r="AG60"/>
  <c r="AH60" s="1"/>
  <c r="AG61"/>
  <c r="AH61" s="1"/>
  <c r="AG154"/>
  <c r="AG156"/>
  <c r="AH156" s="1"/>
  <c r="AG27"/>
  <c r="AH27" s="1"/>
  <c r="AG30"/>
  <c r="AH30" s="1"/>
  <c r="AG99"/>
  <c r="AG100"/>
  <c r="AG144"/>
  <c r="AH144" s="1"/>
  <c r="AG147"/>
  <c r="AH147" s="1"/>
  <c r="AG148"/>
  <c r="AG150"/>
  <c r="AH150" s="1"/>
  <c r="AG178"/>
  <c r="AG179"/>
  <c r="AH179" s="1"/>
  <c r="AG181"/>
  <c r="AG182"/>
  <c r="AG184"/>
  <c r="AH184" s="1"/>
  <c r="AG185"/>
  <c r="AH185" s="1"/>
  <c r="AG186"/>
  <c r="X175"/>
  <c r="N21" i="30" s="1"/>
  <c r="AG165" i="29"/>
  <c r="AH165" s="1"/>
  <c r="T175"/>
  <c r="J21" i="30" s="1"/>
  <c r="AG168" i="29"/>
  <c r="AG170"/>
  <c r="AH170" s="1"/>
  <c r="AG171"/>
  <c r="AH171" s="1"/>
  <c r="AG172"/>
  <c r="AH172" s="1"/>
  <c r="AG173"/>
  <c r="AF175"/>
  <c r="V21" i="30" s="1"/>
  <c r="AB175" i="29"/>
  <c r="R21" i="30" s="1"/>
  <c r="AB163" i="29"/>
  <c r="R20" i="30" s="1"/>
  <c r="AG158" i="29"/>
  <c r="AH158" s="1"/>
  <c r="AG161"/>
  <c r="AG162"/>
  <c r="X151"/>
  <c r="N19" i="30" s="1"/>
  <c r="AG142" i="29"/>
  <c r="AH142" s="1"/>
  <c r="T151"/>
  <c r="J19" i="30" s="1"/>
  <c r="AG143" i="29"/>
  <c r="AH143" s="1"/>
  <c r="AF151"/>
  <c r="V19" i="30" s="1"/>
  <c r="T127" i="29"/>
  <c r="J17" i="30" s="1"/>
  <c r="AG121" i="29"/>
  <c r="AG124"/>
  <c r="AH124" s="1"/>
  <c r="AF127"/>
  <c r="V17" i="30" s="1"/>
  <c r="AG118" i="29"/>
  <c r="AH118" s="1"/>
  <c r="AG120"/>
  <c r="AG123"/>
  <c r="AH123" s="1"/>
  <c r="AG126"/>
  <c r="AH126" s="1"/>
  <c r="AG106"/>
  <c r="AH106" s="1"/>
  <c r="AG109"/>
  <c r="AH109" s="1"/>
  <c r="AG110"/>
  <c r="AH110" s="1"/>
  <c r="AG112"/>
  <c r="AH112" s="1"/>
  <c r="AG113"/>
  <c r="AH113" s="1"/>
  <c r="AG114"/>
  <c r="AH114" s="1"/>
  <c r="AF103"/>
  <c r="V15" i="30" s="1"/>
  <c r="AB103" i="29"/>
  <c r="R15" i="30" s="1"/>
  <c r="T103" i="29"/>
  <c r="J15" i="30" s="1"/>
  <c r="AG96" i="29"/>
  <c r="AG98"/>
  <c r="AH98" s="1"/>
  <c r="AF79"/>
  <c r="V13" i="30" s="1"/>
  <c r="AB79" i="29"/>
  <c r="R13" i="30" s="1"/>
  <c r="X79" i="29"/>
  <c r="N13" i="30" s="1"/>
  <c r="AG69" i="29"/>
  <c r="AH69" s="1"/>
  <c r="T79"/>
  <c r="J13" i="30" s="1"/>
  <c r="AG72" i="29"/>
  <c r="AG74"/>
  <c r="AH74" s="1"/>
  <c r="AG75"/>
  <c r="AG76"/>
  <c r="AH76" s="1"/>
  <c r="AG77"/>
  <c r="AA191"/>
  <c r="AG62"/>
  <c r="AH62" s="1"/>
  <c r="AG65"/>
  <c r="AH65" s="1"/>
  <c r="AG66"/>
  <c r="AG46"/>
  <c r="AH46" s="1"/>
  <c r="T55"/>
  <c r="J11" i="30" s="1"/>
  <c r="AG48" i="29"/>
  <c r="AH48" s="1"/>
  <c r="AG51"/>
  <c r="AG52"/>
  <c r="AH52" s="1"/>
  <c r="AG54"/>
  <c r="AH54" s="1"/>
  <c r="X55"/>
  <c r="N11" i="30" s="1"/>
  <c r="AF55" i="29"/>
  <c r="V11" i="30" s="1"/>
  <c r="AG34" i="29"/>
  <c r="AG36"/>
  <c r="AH36" s="1"/>
  <c r="AG37"/>
  <c r="AG38"/>
  <c r="AG39"/>
  <c r="AH39" s="1"/>
  <c r="AG41"/>
  <c r="AH41" s="1"/>
  <c r="AG42"/>
  <c r="AB31"/>
  <c r="R9" i="30" s="1"/>
  <c r="X31" i="29"/>
  <c r="N9" i="30" s="1"/>
  <c r="T31" i="29"/>
  <c r="J9" i="30" s="1"/>
  <c r="AG22" i="29"/>
  <c r="AH22" s="1"/>
  <c r="AG23"/>
  <c r="AH23" s="1"/>
  <c r="AG24"/>
  <c r="AG25"/>
  <c r="AH25" s="1"/>
  <c r="AF19"/>
  <c r="V8" i="30" s="1"/>
  <c r="AG17" i="29"/>
  <c r="AH17" s="1"/>
  <c r="X19"/>
  <c r="AG13"/>
  <c r="AH13" s="1"/>
  <c r="AG14"/>
  <c r="AH14" s="1"/>
  <c r="AG15"/>
  <c r="AG61" i="27"/>
  <c r="AH61" s="1"/>
  <c r="AG62"/>
  <c r="AG65"/>
  <c r="AG66"/>
  <c r="AG99"/>
  <c r="AH99" s="1"/>
  <c r="AG106"/>
  <c r="AH106" s="1"/>
  <c r="AG109"/>
  <c r="AG110"/>
  <c r="AG112"/>
  <c r="AH112" s="1"/>
  <c r="AG113"/>
  <c r="AG114"/>
  <c r="AF127"/>
  <c r="V17" i="28" s="1"/>
  <c r="AG144" i="27"/>
  <c r="AH144" s="1"/>
  <c r="AG147"/>
  <c r="AH147" s="1"/>
  <c r="AG148"/>
  <c r="AG150"/>
  <c r="AH150" s="1"/>
  <c r="AB19"/>
  <c r="AB151"/>
  <c r="R19" i="28" s="1"/>
  <c r="AB55" i="27"/>
  <c r="R11" i="28" s="1"/>
  <c r="AG157" i="27"/>
  <c r="AF19"/>
  <c r="V8" i="28" s="1"/>
  <c r="AB31" i="27"/>
  <c r="R9" i="28" s="1"/>
  <c r="AG46" i="27"/>
  <c r="AH46" s="1"/>
  <c r="AG100"/>
  <c r="X139"/>
  <c r="N18" i="28" s="1"/>
  <c r="AG178" i="27"/>
  <c r="AH178" s="1"/>
  <c r="AG181"/>
  <c r="AG184"/>
  <c r="AH184" s="1"/>
  <c r="AG185"/>
  <c r="AH185" s="1"/>
  <c r="AG179"/>
  <c r="AH179" s="1"/>
  <c r="AG182"/>
  <c r="AG186"/>
  <c r="T175"/>
  <c r="J21" i="28" s="1"/>
  <c r="AB175" i="27"/>
  <c r="R21" i="28" s="1"/>
  <c r="X175" i="27"/>
  <c r="N21" i="28" s="1"/>
  <c r="AF175" i="27"/>
  <c r="V21" i="28" s="1"/>
  <c r="AG168" i="27"/>
  <c r="AH168" s="1"/>
  <c r="AG170"/>
  <c r="AH170" s="1"/>
  <c r="AG171"/>
  <c r="AG172"/>
  <c r="AG173"/>
  <c r="AH173" s="1"/>
  <c r="AG158"/>
  <c r="AH158" s="1"/>
  <c r="AG162"/>
  <c r="AG154"/>
  <c r="AG156"/>
  <c r="AH156" s="1"/>
  <c r="AG161"/>
  <c r="AH161" s="1"/>
  <c r="AG142"/>
  <c r="AH142" s="1"/>
  <c r="T151"/>
  <c r="J19" i="28" s="1"/>
  <c r="AG143" i="27"/>
  <c r="AF151"/>
  <c r="V19" i="28" s="1"/>
  <c r="X151" i="27"/>
  <c r="N19" i="28" s="1"/>
  <c r="AG129" i="27"/>
  <c r="AG138"/>
  <c r="AH138" s="1"/>
  <c r="AG118"/>
  <c r="AH118" s="1"/>
  <c r="T127"/>
  <c r="J17" i="28" s="1"/>
  <c r="AG120" i="27"/>
  <c r="AG121"/>
  <c r="AG123"/>
  <c r="AH123" s="1"/>
  <c r="AG124"/>
  <c r="AG126"/>
  <c r="AH126" s="1"/>
  <c r="T103"/>
  <c r="J15" i="28" s="1"/>
  <c r="AF103" i="27"/>
  <c r="V15" i="28" s="1"/>
  <c r="AG96" i="27"/>
  <c r="AG98"/>
  <c r="AH98" s="1"/>
  <c r="AF79"/>
  <c r="V13" i="28" s="1"/>
  <c r="AB79" i="27"/>
  <c r="R13" i="28" s="1"/>
  <c r="X79" i="27"/>
  <c r="N13" i="28" s="1"/>
  <c r="AG69" i="27"/>
  <c r="AG71"/>
  <c r="AH71" s="1"/>
  <c r="AG72"/>
  <c r="AG74"/>
  <c r="AH74" s="1"/>
  <c r="AG75"/>
  <c r="AG76"/>
  <c r="AH76" s="1"/>
  <c r="AG77"/>
  <c r="AG58"/>
  <c r="AG60"/>
  <c r="AH60" s="1"/>
  <c r="T55"/>
  <c r="J11" i="28" s="1"/>
  <c r="AF55" i="27"/>
  <c r="V11" i="28" s="1"/>
  <c r="X55" i="27"/>
  <c r="N11" i="28" s="1"/>
  <c r="AG47" i="27"/>
  <c r="AG48"/>
  <c r="AH48" s="1"/>
  <c r="AG51"/>
  <c r="AG52"/>
  <c r="AG54"/>
  <c r="AH54" s="1"/>
  <c r="AG34"/>
  <c r="AH34" s="1"/>
  <c r="AG38"/>
  <c r="AG39"/>
  <c r="AG42"/>
  <c r="X43"/>
  <c r="N10" i="28" s="1"/>
  <c r="AG36" i="27"/>
  <c r="AH36" s="1"/>
  <c r="AG41"/>
  <c r="AG22"/>
  <c r="AH22" s="1"/>
  <c r="AG24"/>
  <c r="AH24" s="1"/>
  <c r="AG25"/>
  <c r="AH25" s="1"/>
  <c r="AG27"/>
  <c r="AG28"/>
  <c r="AG30"/>
  <c r="AH30" s="1"/>
  <c r="AG12"/>
  <c r="AH12" s="1"/>
  <c r="AG16"/>
  <c r="AH16" s="1"/>
  <c r="AG18"/>
  <c r="AG9"/>
  <c r="AH9" s="1"/>
  <c r="AG11"/>
  <c r="AH11" s="1"/>
  <c r="AG13"/>
  <c r="AH13" s="1"/>
  <c r="AG14"/>
  <c r="AG15"/>
  <c r="AH15" s="1"/>
  <c r="AF19" i="25"/>
  <c r="AG33"/>
  <c r="AH33" s="1"/>
  <c r="AG72"/>
  <c r="AG74"/>
  <c r="AH74" s="1"/>
  <c r="AG77"/>
  <c r="AH77" s="1"/>
  <c r="AG113"/>
  <c r="AG124"/>
  <c r="AB151"/>
  <c r="R19" i="26" s="1"/>
  <c r="AG23" i="25"/>
  <c r="AH23" s="1"/>
  <c r="AG25"/>
  <c r="AG28"/>
  <c r="AG61"/>
  <c r="AH61" s="1"/>
  <c r="AG114"/>
  <c r="AH114" s="1"/>
  <c r="AG157"/>
  <c r="X175"/>
  <c r="N21" i="26" s="1"/>
  <c r="AG22" i="25"/>
  <c r="AH22" s="1"/>
  <c r="AG75"/>
  <c r="AG76"/>
  <c r="AH76" s="1"/>
  <c r="AG126"/>
  <c r="AH126" s="1"/>
  <c r="AG24"/>
  <c r="AG27"/>
  <c r="AG30"/>
  <c r="AH30" s="1"/>
  <c r="AG58"/>
  <c r="AG60"/>
  <c r="AH60" s="1"/>
  <c r="AG9"/>
  <c r="AH9" s="1"/>
  <c r="AG13"/>
  <c r="AH13" s="1"/>
  <c r="AG14"/>
  <c r="AG15"/>
  <c r="AG16"/>
  <c r="AH16" s="1"/>
  <c r="AG17"/>
  <c r="AH17" s="1"/>
  <c r="AG18"/>
  <c r="AG99"/>
  <c r="AH99" s="1"/>
  <c r="AG144"/>
  <c r="AH144" s="1"/>
  <c r="AG147"/>
  <c r="AH147" s="1"/>
  <c r="AG148"/>
  <c r="AG150"/>
  <c r="AH150" s="1"/>
  <c r="AF187"/>
  <c r="V22" i="26" s="1"/>
  <c r="AG184" i="25"/>
  <c r="AH184" s="1"/>
  <c r="AG185"/>
  <c r="AG186"/>
  <c r="AH186" s="1"/>
  <c r="AB175"/>
  <c r="R21" i="26" s="1"/>
  <c r="AG168" i="25"/>
  <c r="AH168" s="1"/>
  <c r="AG170"/>
  <c r="AH170" s="1"/>
  <c r="AG171"/>
  <c r="AH171" s="1"/>
  <c r="AG172"/>
  <c r="AH172" s="1"/>
  <c r="AG173"/>
  <c r="AH173" s="1"/>
  <c r="AG165"/>
  <c r="AH165" s="1"/>
  <c r="T175"/>
  <c r="J21" i="26" s="1"/>
  <c r="AG167" i="25"/>
  <c r="AH167" s="1"/>
  <c r="AF175"/>
  <c r="V21" i="26" s="1"/>
  <c r="AG158" i="25"/>
  <c r="AH158" s="1"/>
  <c r="AG162"/>
  <c r="AH162" s="1"/>
  <c r="AG154"/>
  <c r="AG156"/>
  <c r="AH156" s="1"/>
  <c r="AG161"/>
  <c r="AH161" s="1"/>
  <c r="AG142"/>
  <c r="AH142" s="1"/>
  <c r="T151"/>
  <c r="J19" i="26" s="1"/>
  <c r="AG143" i="25"/>
  <c r="AH143" s="1"/>
  <c r="AF151"/>
  <c r="V19" i="26" s="1"/>
  <c r="X151" i="25"/>
  <c r="N19" i="26" s="1"/>
  <c r="X139" i="25"/>
  <c r="N18" i="26" s="1"/>
  <c r="AG138" i="25"/>
  <c r="AH138" s="1"/>
  <c r="AG120"/>
  <c r="AH120" s="1"/>
  <c r="AF127"/>
  <c r="V17" i="26" s="1"/>
  <c r="AG118" i="25"/>
  <c r="AH118" s="1"/>
  <c r="T127"/>
  <c r="J17" i="26" s="1"/>
  <c r="AG121" i="25"/>
  <c r="AH121" s="1"/>
  <c r="T115"/>
  <c r="J16" i="26" s="1"/>
  <c r="AG110" i="25"/>
  <c r="AH110" s="1"/>
  <c r="AG112"/>
  <c r="AH112" s="1"/>
  <c r="AG106"/>
  <c r="AG109"/>
  <c r="AH109" s="1"/>
  <c r="AG100"/>
  <c r="AH100" s="1"/>
  <c r="T103"/>
  <c r="J15" i="26" s="1"/>
  <c r="AG96" i="25"/>
  <c r="AG98"/>
  <c r="AH98" s="1"/>
  <c r="X103"/>
  <c r="N15" i="26" s="1"/>
  <c r="AF103" i="25"/>
  <c r="V15" i="26" s="1"/>
  <c r="AG83" i="25"/>
  <c r="AH83" s="1"/>
  <c r="AF91"/>
  <c r="V14" i="26" s="1"/>
  <c r="AG82" i="25"/>
  <c r="AG88"/>
  <c r="AH88" s="1"/>
  <c r="AG89"/>
  <c r="AG90"/>
  <c r="AH90" s="1"/>
  <c r="AG69"/>
  <c r="AH69" s="1"/>
  <c r="T79"/>
  <c r="J13" i="26" s="1"/>
  <c r="AF79" i="25"/>
  <c r="V13" i="26" s="1"/>
  <c r="I191" i="25"/>
  <c r="N191"/>
  <c r="AB79"/>
  <c r="R13" i="26" s="1"/>
  <c r="X79" i="25"/>
  <c r="N13" i="26" s="1"/>
  <c r="AG62" i="25"/>
  <c r="AH62" s="1"/>
  <c r="AG65"/>
  <c r="AH65" s="1"/>
  <c r="AG66"/>
  <c r="AH66" s="1"/>
  <c r="X55"/>
  <c r="N11" i="26" s="1"/>
  <c r="AG46" i="25"/>
  <c r="AH46" s="1"/>
  <c r="T55"/>
  <c r="J11" i="26" s="1"/>
  <c r="AG48" i="25"/>
  <c r="AH48" s="1"/>
  <c r="AG51"/>
  <c r="AH51" s="1"/>
  <c r="AG52"/>
  <c r="AG54"/>
  <c r="AH54" s="1"/>
  <c r="AF55"/>
  <c r="V11" i="26" s="1"/>
  <c r="AA191" i="25"/>
  <c r="X19" i="23"/>
  <c r="N8" i="24" s="1"/>
  <c r="AG117" i="23"/>
  <c r="AG119"/>
  <c r="AG120"/>
  <c r="AG121"/>
  <c r="AH121" s="1"/>
  <c r="AG123"/>
  <c r="AG125"/>
  <c r="AH125" s="1"/>
  <c r="AG93"/>
  <c r="AG96"/>
  <c r="AG97"/>
  <c r="AG99"/>
  <c r="AG100"/>
  <c r="AG101"/>
  <c r="AH101" s="1"/>
  <c r="AG189"/>
  <c r="X187"/>
  <c r="N22" i="24" s="1"/>
  <c r="AF187" i="23"/>
  <c r="V22" i="24" s="1"/>
  <c r="AB187" i="23"/>
  <c r="R22" i="24" s="1"/>
  <c r="AG179" i="23"/>
  <c r="AG181"/>
  <c r="AH181" s="1"/>
  <c r="AG182"/>
  <c r="AG183"/>
  <c r="AH183" s="1"/>
  <c r="AG185"/>
  <c r="X175"/>
  <c r="N21" i="24" s="1"/>
  <c r="AG165" i="23"/>
  <c r="AG167"/>
  <c r="AH167" s="1"/>
  <c r="AG168"/>
  <c r="AH168" s="1"/>
  <c r="AG169"/>
  <c r="AH169" s="1"/>
  <c r="AG171"/>
  <c r="AG173"/>
  <c r="AH173" s="1"/>
  <c r="AF175"/>
  <c r="V21" i="24" s="1"/>
  <c r="X163" i="23"/>
  <c r="N20" i="24" s="1"/>
  <c r="AF163" i="23"/>
  <c r="V20" i="24" s="1"/>
  <c r="AG153" i="23"/>
  <c r="AH153" s="1"/>
  <c r="AG154"/>
  <c r="AH154" s="1"/>
  <c r="T163"/>
  <c r="J20" i="24" s="1"/>
  <c r="AG157" i="23"/>
  <c r="AH157" s="1"/>
  <c r="AG159"/>
  <c r="AG161"/>
  <c r="AH161" s="1"/>
  <c r="AG162"/>
  <c r="AB151"/>
  <c r="R19" i="24" s="1"/>
  <c r="X151" i="23"/>
  <c r="N19" i="24" s="1"/>
  <c r="AG141" i="23"/>
  <c r="T151"/>
  <c r="J19" i="24" s="1"/>
  <c r="AG145" i="23"/>
  <c r="AH145" s="1"/>
  <c r="AG147"/>
  <c r="AH147" s="1"/>
  <c r="AG148"/>
  <c r="AG149"/>
  <c r="AH149" s="1"/>
  <c r="AF151"/>
  <c r="V19" i="24" s="1"/>
  <c r="AB139" i="23"/>
  <c r="R18" i="24" s="1"/>
  <c r="X139" i="23"/>
  <c r="N18" i="24" s="1"/>
  <c r="AF139" i="23"/>
  <c r="V18" i="24" s="1"/>
  <c r="AF127" i="23"/>
  <c r="V17" i="24" s="1"/>
  <c r="X127" i="23"/>
  <c r="N17" i="24" s="1"/>
  <c r="AG105" i="23"/>
  <c r="AH105" s="1"/>
  <c r="AG106"/>
  <c r="AH106" s="1"/>
  <c r="T115"/>
  <c r="J16" i="24" s="1"/>
  <c r="AG109" i="23"/>
  <c r="AG111"/>
  <c r="AH111" s="1"/>
  <c r="AG113"/>
  <c r="AH113" s="1"/>
  <c r="AG114"/>
  <c r="X115"/>
  <c r="N16" i="24" s="1"/>
  <c r="AF115" i="23"/>
  <c r="V16" i="24" s="1"/>
  <c r="AB103" i="23"/>
  <c r="R15" i="24" s="1"/>
  <c r="T103" i="23"/>
  <c r="J15" i="24" s="1"/>
  <c r="AF103" i="23"/>
  <c r="V15" i="24" s="1"/>
  <c r="X103" i="23"/>
  <c r="N15" i="24" s="1"/>
  <c r="AB91" i="23"/>
  <c r="R14" i="24" s="1"/>
  <c r="X91" i="23"/>
  <c r="N14" i="24" s="1"/>
  <c r="AF91" i="23"/>
  <c r="V14" i="24" s="1"/>
  <c r="AG83" i="23"/>
  <c r="AG85"/>
  <c r="AH85" s="1"/>
  <c r="AG86"/>
  <c r="AG87"/>
  <c r="AG89"/>
  <c r="X79"/>
  <c r="N13" i="24" s="1"/>
  <c r="AG73" i="23"/>
  <c r="AG77"/>
  <c r="AF79"/>
  <c r="V13" i="24" s="1"/>
  <c r="AG71" i="23"/>
  <c r="AH71" s="1"/>
  <c r="AG72"/>
  <c r="AG75"/>
  <c r="AH75" s="1"/>
  <c r="AB79"/>
  <c r="R13" i="24" s="1"/>
  <c r="AF67" i="23"/>
  <c r="V12" i="24" s="1"/>
  <c r="X67" i="23"/>
  <c r="N12" i="24" s="1"/>
  <c r="U191" i="23"/>
  <c r="AG58"/>
  <c r="AG59"/>
  <c r="AH59" s="1"/>
  <c r="AG61"/>
  <c r="AG63"/>
  <c r="AG65"/>
  <c r="AG66"/>
  <c r="AB55"/>
  <c r="R11" i="24" s="1"/>
  <c r="X55" i="23"/>
  <c r="N11" i="24" s="1"/>
  <c r="AF55" i="23"/>
  <c r="V11" i="24" s="1"/>
  <c r="AG45" i="23"/>
  <c r="AH45" s="1"/>
  <c r="T55"/>
  <c r="J11" i="24" s="1"/>
  <c r="AG49" i="23"/>
  <c r="AG51"/>
  <c r="AG52"/>
  <c r="AG53"/>
  <c r="AH53" s="1"/>
  <c r="AB43"/>
  <c r="R10" i="24" s="1"/>
  <c r="X43" i="23"/>
  <c r="N10" i="24" s="1"/>
  <c r="AF43" i="23"/>
  <c r="V10" i="24" s="1"/>
  <c r="AG35" i="23"/>
  <c r="AG37"/>
  <c r="AH37" s="1"/>
  <c r="AG38"/>
  <c r="AG39"/>
  <c r="AH39" s="1"/>
  <c r="AG41"/>
  <c r="AG23"/>
  <c r="AH23" s="1"/>
  <c r="AG24"/>
  <c r="AH24" s="1"/>
  <c r="AG25"/>
  <c r="AG27"/>
  <c r="AG29"/>
  <c r="AH29" s="1"/>
  <c r="S191"/>
  <c r="AB31"/>
  <c r="R9" i="24" s="1"/>
  <c r="AC191" i="23"/>
  <c r="X31"/>
  <c r="N9" i="24" s="1"/>
  <c r="AF31" i="23"/>
  <c r="V9" i="24" s="1"/>
  <c r="AG10" i="23"/>
  <c r="AH10" s="1"/>
  <c r="AG13"/>
  <c r="AG17"/>
  <c r="AA191"/>
  <c r="AF19"/>
  <c r="V8" i="24" s="1"/>
  <c r="Q191" i="23"/>
  <c r="Y191"/>
  <c r="J191"/>
  <c r="AG11"/>
  <c r="AG15"/>
  <c r="AH15" s="1"/>
  <c r="AG18"/>
  <c r="M191"/>
  <c r="W191"/>
  <c r="AE191"/>
  <c r="AG108" i="10"/>
  <c r="AH108" s="1"/>
  <c r="G24" i="36"/>
  <c r="D24"/>
  <c r="H24" i="34"/>
  <c r="K24"/>
  <c r="O24"/>
  <c r="S24"/>
  <c r="Q24" i="24"/>
  <c r="L24" i="32"/>
  <c r="C24" i="34"/>
  <c r="F24"/>
  <c r="D24"/>
  <c r="B24"/>
  <c r="AH61" i="35"/>
  <c r="AH23"/>
  <c r="AH51"/>
  <c r="AH133"/>
  <c r="AH17"/>
  <c r="AH95"/>
  <c r="AH157"/>
  <c r="AH41"/>
  <c r="AH65"/>
  <c r="AH119"/>
  <c r="AH143"/>
  <c r="AH40"/>
  <c r="AH98"/>
  <c r="T19"/>
  <c r="AG9"/>
  <c r="Z191"/>
  <c r="AG29"/>
  <c r="AB43"/>
  <c r="AG35"/>
  <c r="AG45"/>
  <c r="T67"/>
  <c r="AG57"/>
  <c r="AG77"/>
  <c r="AB91"/>
  <c r="AG83"/>
  <c r="AG93"/>
  <c r="T115"/>
  <c r="AG105"/>
  <c r="AG125"/>
  <c r="AB139"/>
  <c r="AG131"/>
  <c r="AG141"/>
  <c r="T163"/>
  <c r="AG153"/>
  <c r="AH158"/>
  <c r="AG173"/>
  <c r="AB187"/>
  <c r="AG179"/>
  <c r="AF19"/>
  <c r="AG12"/>
  <c r="AG18"/>
  <c r="AD191"/>
  <c r="AG22"/>
  <c r="AH28"/>
  <c r="X43"/>
  <c r="AG39"/>
  <c r="AG49"/>
  <c r="AG54"/>
  <c r="T55"/>
  <c r="X55"/>
  <c r="AF67"/>
  <c r="AG60"/>
  <c r="AG66"/>
  <c r="AG70"/>
  <c r="AH76"/>
  <c r="X91"/>
  <c r="AH82"/>
  <c r="AG87"/>
  <c r="AG97"/>
  <c r="AG102"/>
  <c r="T103"/>
  <c r="AF115"/>
  <c r="AG108"/>
  <c r="AG114"/>
  <c r="AG118"/>
  <c r="X139"/>
  <c r="AG135"/>
  <c r="AG145"/>
  <c r="AG150"/>
  <c r="T151"/>
  <c r="AF163"/>
  <c r="AG156"/>
  <c r="AG162"/>
  <c r="AG166"/>
  <c r="AG172"/>
  <c r="X187"/>
  <c r="AG178"/>
  <c r="AH26"/>
  <c r="AH69"/>
  <c r="AH112"/>
  <c r="AH117"/>
  <c r="AH122"/>
  <c r="AH160"/>
  <c r="AH165"/>
  <c r="AH170"/>
  <c r="AH182"/>
  <c r="AH181"/>
  <c r="AH183"/>
  <c r="AH184"/>
  <c r="AH185"/>
  <c r="AG27"/>
  <c r="AG33"/>
  <c r="AG75"/>
  <c r="AG81"/>
  <c r="AG123"/>
  <c r="AG129"/>
  <c r="AH144"/>
  <c r="AG171"/>
  <c r="AG177"/>
  <c r="X19"/>
  <c r="AH10"/>
  <c r="AG30"/>
  <c r="X31"/>
  <c r="AF43"/>
  <c r="AG36"/>
  <c r="AH42"/>
  <c r="AG46"/>
  <c r="X67"/>
  <c r="AH58"/>
  <c r="AG78"/>
  <c r="X79"/>
  <c r="AF91"/>
  <c r="AG84"/>
  <c r="AG94"/>
  <c r="AG100"/>
  <c r="X115"/>
  <c r="AG106"/>
  <c r="AG126"/>
  <c r="X127"/>
  <c r="AF139"/>
  <c r="AG132"/>
  <c r="AG138"/>
  <c r="AG142"/>
  <c r="AH148"/>
  <c r="X163"/>
  <c r="AG174"/>
  <c r="X175"/>
  <c r="AF187"/>
  <c r="AG180"/>
  <c r="X190"/>
  <c r="AH75" i="33"/>
  <c r="AH113"/>
  <c r="AH109"/>
  <c r="AH61"/>
  <c r="AH65"/>
  <c r="AH27"/>
  <c r="AH85"/>
  <c r="AH89"/>
  <c r="AH123"/>
  <c r="AH50"/>
  <c r="AH88"/>
  <c r="AH93"/>
  <c r="AH98"/>
  <c r="AH141"/>
  <c r="AG9"/>
  <c r="AG99"/>
  <c r="AG105"/>
  <c r="AG18"/>
  <c r="X43"/>
  <c r="N10" i="34" s="1"/>
  <c r="AG34" i="33"/>
  <c r="AH136"/>
  <c r="AH149"/>
  <c r="AH168"/>
  <c r="AH179"/>
  <c r="AH180"/>
  <c r="AH12"/>
  <c r="AH60"/>
  <c r="AH70"/>
  <c r="AH102"/>
  <c r="AH118"/>
  <c r="AG144"/>
  <c r="X151"/>
  <c r="N19" i="34" s="1"/>
  <c r="AH145" i="33"/>
  <c r="AH169"/>
  <c r="AH170"/>
  <c r="AH171"/>
  <c r="AH174"/>
  <c r="AH74"/>
  <c r="AH112"/>
  <c r="AH122"/>
  <c r="AH158"/>
  <c r="AH162"/>
  <c r="AH165"/>
  <c r="AH182"/>
  <c r="AG190"/>
  <c r="W23" i="34" s="1"/>
  <c r="AH189" i="33"/>
  <c r="AH153"/>
  <c r="AH161"/>
  <c r="AH178"/>
  <c r="AH183"/>
  <c r="AG23"/>
  <c r="AH28"/>
  <c r="AH66"/>
  <c r="AG71"/>
  <c r="X91"/>
  <c r="N14" i="34" s="1"/>
  <c r="AH82" i="33"/>
  <c r="AG114"/>
  <c r="AG119"/>
  <c r="X139"/>
  <c r="N18" i="34" s="1"/>
  <c r="AG130" i="33"/>
  <c r="AB19"/>
  <c r="R8" i="34" s="1"/>
  <c r="X19" i="33"/>
  <c r="N8" i="34" s="1"/>
  <c r="AG11" i="33"/>
  <c r="L191"/>
  <c r="R191"/>
  <c r="AG21"/>
  <c r="T43"/>
  <c r="J10" i="34" s="1"/>
  <c r="AG33" i="33"/>
  <c r="AG38"/>
  <c r="AG48"/>
  <c r="AG53"/>
  <c r="AB67"/>
  <c r="R12" i="34" s="1"/>
  <c r="AG59" i="33"/>
  <c r="AG69"/>
  <c r="T91"/>
  <c r="J14" i="34" s="1"/>
  <c r="AG81" i="33"/>
  <c r="AH86"/>
  <c r="AG96"/>
  <c r="AG101"/>
  <c r="AB115"/>
  <c r="R16" i="34" s="1"/>
  <c r="AG107" i="33"/>
  <c r="AG117"/>
  <c r="T139"/>
  <c r="J18" i="34" s="1"/>
  <c r="AG129" i="33"/>
  <c r="AG10"/>
  <c r="AG15"/>
  <c r="V191"/>
  <c r="AG25"/>
  <c r="AG30"/>
  <c r="X31"/>
  <c r="N9" i="34" s="1"/>
  <c r="AF43" i="33"/>
  <c r="V10" i="34" s="1"/>
  <c r="AG36" i="33"/>
  <c r="AG42"/>
  <c r="AG46"/>
  <c r="AG52"/>
  <c r="X67"/>
  <c r="N12" i="34" s="1"/>
  <c r="AH58" i="33"/>
  <c r="AG63"/>
  <c r="AG73"/>
  <c r="AG78"/>
  <c r="X79"/>
  <c r="N13" i="34" s="1"/>
  <c r="AF91" i="33"/>
  <c r="V14" i="34" s="1"/>
  <c r="AG84" i="33"/>
  <c r="AG90"/>
  <c r="AG94"/>
  <c r="AG100"/>
  <c r="X115"/>
  <c r="N16" i="34" s="1"/>
  <c r="AG106" i="33"/>
  <c r="AG111"/>
  <c r="AG121"/>
  <c r="AG126"/>
  <c r="AF139"/>
  <c r="V18" i="34" s="1"/>
  <c r="AG132" i="33"/>
  <c r="AH138"/>
  <c r="AG142"/>
  <c r="AG143"/>
  <c r="AG177"/>
  <c r="T163"/>
  <c r="J20" i="34" s="1"/>
  <c r="X175" i="33"/>
  <c r="N21" i="34" s="1"/>
  <c r="F24" i="30"/>
  <c r="P24"/>
  <c r="U24"/>
  <c r="L24" i="26"/>
  <c r="P24"/>
  <c r="B24" i="24"/>
  <c r="U24"/>
  <c r="T24" i="28"/>
  <c r="H24"/>
  <c r="T24" i="30"/>
  <c r="H24" i="32"/>
  <c r="E24" i="24"/>
  <c r="I24"/>
  <c r="E24" i="26"/>
  <c r="I24"/>
  <c r="T24"/>
  <c r="H24"/>
  <c r="D24" i="28"/>
  <c r="D24" i="30"/>
  <c r="H24"/>
  <c r="T24" i="32"/>
  <c r="M24" i="24"/>
  <c r="D24" i="26"/>
  <c r="L24" i="28"/>
  <c r="P24"/>
  <c r="L24" i="30"/>
  <c r="D24" i="32"/>
  <c r="P24"/>
  <c r="AH9" i="31"/>
  <c r="AH28"/>
  <c r="AH52"/>
  <c r="AH96"/>
  <c r="AH120"/>
  <c r="AH138"/>
  <c r="V8" i="32"/>
  <c r="AH24" i="31"/>
  <c r="AH65"/>
  <c r="AH66"/>
  <c r="AH106"/>
  <c r="AH109"/>
  <c r="AH110"/>
  <c r="AH113"/>
  <c r="AH114"/>
  <c r="AH130"/>
  <c r="AH133"/>
  <c r="AH134"/>
  <c r="AH154"/>
  <c r="AH182"/>
  <c r="AH17"/>
  <c r="AH18"/>
  <c r="AH34"/>
  <c r="AH37"/>
  <c r="AH38"/>
  <c r="AH82"/>
  <c r="AH178"/>
  <c r="AH12"/>
  <c r="AH13"/>
  <c r="AH14"/>
  <c r="AH72"/>
  <c r="AH144"/>
  <c r="AH147"/>
  <c r="AH148"/>
  <c r="AH162"/>
  <c r="AH168"/>
  <c r="E24" i="32"/>
  <c r="AH61" i="31"/>
  <c r="AH157"/>
  <c r="AH27"/>
  <c r="AH123"/>
  <c r="AH129"/>
  <c r="AH181"/>
  <c r="AG21"/>
  <c r="AG47"/>
  <c r="AG143"/>
  <c r="S191"/>
  <c r="B8" i="32"/>
  <c r="B24" s="1"/>
  <c r="AG49" i="31"/>
  <c r="X67"/>
  <c r="AG63"/>
  <c r="AG101"/>
  <c r="AF115"/>
  <c r="AG145"/>
  <c r="AG167"/>
  <c r="AG189"/>
  <c r="Q9" i="32"/>
  <c r="Q24" s="1"/>
  <c r="AG26" i="31"/>
  <c r="AG29"/>
  <c r="AF43"/>
  <c r="AG35"/>
  <c r="AG40"/>
  <c r="T67"/>
  <c r="AG57"/>
  <c r="AG70"/>
  <c r="AG73"/>
  <c r="AG78"/>
  <c r="X91"/>
  <c r="AG84"/>
  <c r="AG87"/>
  <c r="AG95"/>
  <c r="AB115"/>
  <c r="AG117"/>
  <c r="AG122"/>
  <c r="AG125"/>
  <c r="AF139"/>
  <c r="AG131"/>
  <c r="AG136"/>
  <c r="T163"/>
  <c r="AG153"/>
  <c r="AG166"/>
  <c r="AG169"/>
  <c r="AG174"/>
  <c r="X187"/>
  <c r="AG180"/>
  <c r="AG183"/>
  <c r="M191"/>
  <c r="W191"/>
  <c r="AE191"/>
  <c r="F8" i="32"/>
  <c r="F24" s="1"/>
  <c r="AH99" i="31"/>
  <c r="AH85"/>
  <c r="C8" i="32"/>
  <c r="C24" s="1"/>
  <c r="J191" i="31"/>
  <c r="G8" i="32"/>
  <c r="G24" s="1"/>
  <c r="Q191" i="31"/>
  <c r="K8" i="32"/>
  <c r="K24" s="1"/>
  <c r="U191" i="31"/>
  <c r="O8" i="32"/>
  <c r="O24" s="1"/>
  <c r="Y191" i="31"/>
  <c r="S8" i="32"/>
  <c r="S24" s="1"/>
  <c r="AC191" i="31"/>
  <c r="AH39"/>
  <c r="AH77"/>
  <c r="AH179"/>
  <c r="T43"/>
  <c r="AB91"/>
  <c r="AG93"/>
  <c r="AG107"/>
  <c r="T139"/>
  <c r="X163"/>
  <c r="AG159"/>
  <c r="AB187"/>
  <c r="R191"/>
  <c r="Z191"/>
  <c r="AB43"/>
  <c r="AG45"/>
  <c r="AG50"/>
  <c r="AG53"/>
  <c r="AF67"/>
  <c r="AG59"/>
  <c r="AG64"/>
  <c r="T91"/>
  <c r="AG81"/>
  <c r="AG94"/>
  <c r="AG97"/>
  <c r="AG102"/>
  <c r="X115"/>
  <c r="AG108"/>
  <c r="AG111"/>
  <c r="AG119"/>
  <c r="AB139"/>
  <c r="AG141"/>
  <c r="AG146"/>
  <c r="AG149"/>
  <c r="AF163"/>
  <c r="AG155"/>
  <c r="AG160"/>
  <c r="T187"/>
  <c r="AG177"/>
  <c r="L191"/>
  <c r="V191"/>
  <c r="AD191"/>
  <c r="R8" i="30"/>
  <c r="AH37" i="29"/>
  <c r="AH42"/>
  <c r="AH100"/>
  <c r="AH161"/>
  <c r="N8" i="30"/>
  <c r="AH15" i="29"/>
  <c r="AH58"/>
  <c r="AH96"/>
  <c r="AH130"/>
  <c r="AH133"/>
  <c r="AH134"/>
  <c r="AH137"/>
  <c r="AH138"/>
  <c r="AH154"/>
  <c r="J8" i="30"/>
  <c r="AH10" i="29"/>
  <c r="AH11"/>
  <c r="AH82"/>
  <c r="AH85"/>
  <c r="AH86"/>
  <c r="AH89"/>
  <c r="AH90"/>
  <c r="AH120"/>
  <c r="AH178"/>
  <c r="AH181"/>
  <c r="AH182"/>
  <c r="AH186"/>
  <c r="E24" i="30"/>
  <c r="I24"/>
  <c r="M24"/>
  <c r="AH18" i="29"/>
  <c r="AH34"/>
  <c r="AH38"/>
  <c r="AH66"/>
  <c r="AH162"/>
  <c r="AH24"/>
  <c r="AH51"/>
  <c r="AH72"/>
  <c r="AH75"/>
  <c r="AH148"/>
  <c r="AH168"/>
  <c r="AH99"/>
  <c r="AH157"/>
  <c r="C8" i="30"/>
  <c r="C24" s="1"/>
  <c r="J191" i="29"/>
  <c r="G8" i="30"/>
  <c r="G24" s="1"/>
  <c r="Q191" i="29"/>
  <c r="K8" i="30"/>
  <c r="K24" s="1"/>
  <c r="U191" i="29"/>
  <c r="O8" i="30"/>
  <c r="O24" s="1"/>
  <c r="Y191" i="29"/>
  <c r="S8" i="30"/>
  <c r="S24" s="1"/>
  <c r="AC191" i="29"/>
  <c r="AG47"/>
  <c r="AH83"/>
  <c r="S191"/>
  <c r="B24" i="30"/>
  <c r="AG9" i="29"/>
  <c r="T43"/>
  <c r="J10" i="30" s="1"/>
  <c r="AG63" i="29"/>
  <c r="AG71"/>
  <c r="AB91"/>
  <c r="R14" i="30" s="1"/>
  <c r="AG93" i="29"/>
  <c r="AG101"/>
  <c r="AF115"/>
  <c r="V16" i="30" s="1"/>
  <c r="AG107" i="29"/>
  <c r="T139"/>
  <c r="J18" i="30" s="1"/>
  <c r="AG129" i="29"/>
  <c r="AG145"/>
  <c r="X163"/>
  <c r="N20" i="30" s="1"/>
  <c r="AG159" i="29"/>
  <c r="AG167"/>
  <c r="AB187"/>
  <c r="R22" i="30" s="1"/>
  <c r="AG189" i="29"/>
  <c r="R191"/>
  <c r="Z191"/>
  <c r="Q8" i="30"/>
  <c r="Q24" s="1"/>
  <c r="AG26" i="29"/>
  <c r="AG29"/>
  <c r="AF43"/>
  <c r="V10" i="30" s="1"/>
  <c r="AG35" i="29"/>
  <c r="AG40"/>
  <c r="T67"/>
  <c r="J12" i="30" s="1"/>
  <c r="AG57" i="29"/>
  <c r="AG70"/>
  <c r="AG73"/>
  <c r="AG78"/>
  <c r="X91"/>
  <c r="N14" i="30" s="1"/>
  <c r="AG84" i="29"/>
  <c r="AG87"/>
  <c r="AG95"/>
  <c r="AB115"/>
  <c r="R16" i="30" s="1"/>
  <c r="AG117" i="29"/>
  <c r="AG122"/>
  <c r="AG125"/>
  <c r="AF139"/>
  <c r="V18" i="30" s="1"/>
  <c r="AG131" i="29"/>
  <c r="AG136"/>
  <c r="T163"/>
  <c r="J20" i="30" s="1"/>
  <c r="AG153" i="29"/>
  <c r="AG166"/>
  <c r="AG169"/>
  <c r="AG174"/>
  <c r="X187"/>
  <c r="N22" i="30" s="1"/>
  <c r="AG180" i="29"/>
  <c r="AG183"/>
  <c r="M191"/>
  <c r="W191"/>
  <c r="AE191"/>
  <c r="AH33"/>
  <c r="AH77"/>
  <c r="AG105"/>
  <c r="AH121"/>
  <c r="AH135"/>
  <c r="AH173"/>
  <c r="AG49"/>
  <c r="X67"/>
  <c r="N12" i="30" s="1"/>
  <c r="I191" i="29"/>
  <c r="N191"/>
  <c r="AG21"/>
  <c r="AB43"/>
  <c r="R10" i="30" s="1"/>
  <c r="AG45" i="29"/>
  <c r="AG50"/>
  <c r="AG53"/>
  <c r="AF67"/>
  <c r="V12" i="30" s="1"/>
  <c r="AG59" i="29"/>
  <c r="AG64"/>
  <c r="T91"/>
  <c r="J14" i="30" s="1"/>
  <c r="AG81" i="29"/>
  <c r="AG94"/>
  <c r="AG97"/>
  <c r="AG102"/>
  <c r="X115"/>
  <c r="N16" i="30" s="1"/>
  <c r="AG108" i="29"/>
  <c r="AG111"/>
  <c r="AG119"/>
  <c r="AB139"/>
  <c r="R18" i="30" s="1"/>
  <c r="AG141" i="29"/>
  <c r="AG146"/>
  <c r="AG149"/>
  <c r="AF163"/>
  <c r="V20" i="30" s="1"/>
  <c r="AG155" i="29"/>
  <c r="AG160"/>
  <c r="T187"/>
  <c r="J22" i="30" s="1"/>
  <c r="AG177" i="29"/>
  <c r="L191"/>
  <c r="V191"/>
  <c r="AD191"/>
  <c r="AH28" i="27"/>
  <c r="R8" i="28"/>
  <c r="I9"/>
  <c r="S191" i="27"/>
  <c r="AH52"/>
  <c r="AH72"/>
  <c r="AH109"/>
  <c r="AH114"/>
  <c r="AH154"/>
  <c r="AH182"/>
  <c r="AH186"/>
  <c r="AH18"/>
  <c r="I191"/>
  <c r="B8" i="28"/>
  <c r="B24" s="1"/>
  <c r="N191" i="27"/>
  <c r="F8" i="28"/>
  <c r="F24" s="1"/>
  <c r="AH27" i="27"/>
  <c r="AH62"/>
  <c r="AH65"/>
  <c r="AH66"/>
  <c r="AH100"/>
  <c r="AH130"/>
  <c r="AH133"/>
  <c r="AH134"/>
  <c r="AH171"/>
  <c r="AH172"/>
  <c r="Q9" i="28"/>
  <c r="Q24" s="1"/>
  <c r="AA191" i="27"/>
  <c r="AH41"/>
  <c r="AH42"/>
  <c r="AH58"/>
  <c r="AH96"/>
  <c r="AH148"/>
  <c r="T19"/>
  <c r="X19"/>
  <c r="AG17"/>
  <c r="E24" i="28"/>
  <c r="I24"/>
  <c r="M24"/>
  <c r="U24"/>
  <c r="AG23" i="27"/>
  <c r="AH14"/>
  <c r="AH51"/>
  <c r="AH75"/>
  <c r="AH110"/>
  <c r="AH113"/>
  <c r="AH181"/>
  <c r="AH38"/>
  <c r="AH82"/>
  <c r="AH85"/>
  <c r="AH86"/>
  <c r="AH89"/>
  <c r="AH90"/>
  <c r="AH120"/>
  <c r="AH124"/>
  <c r="AH162"/>
  <c r="AG21"/>
  <c r="AG10"/>
  <c r="AG37"/>
  <c r="AH39"/>
  <c r="AH137"/>
  <c r="AH167"/>
  <c r="AH77"/>
  <c r="AH83"/>
  <c r="T43"/>
  <c r="J10" i="28" s="1"/>
  <c r="T79" i="27"/>
  <c r="J13" i="28" s="1"/>
  <c r="AB91" i="27"/>
  <c r="R14" i="28" s="1"/>
  <c r="AF115" i="27"/>
  <c r="V16" i="28" s="1"/>
  <c r="T139" i="27"/>
  <c r="J18" i="28" s="1"/>
  <c r="X163" i="27"/>
  <c r="N20" i="28" s="1"/>
  <c r="AG159" i="27"/>
  <c r="AB187"/>
  <c r="R22" i="28" s="1"/>
  <c r="R191" i="27"/>
  <c r="Z191"/>
  <c r="AG26"/>
  <c r="AG29"/>
  <c r="AF43"/>
  <c r="V10" i="28" s="1"/>
  <c r="AG35" i="27"/>
  <c r="AG40"/>
  <c r="T67"/>
  <c r="J12" i="28" s="1"/>
  <c r="AG57" i="27"/>
  <c r="AG70"/>
  <c r="AG73"/>
  <c r="AG78"/>
  <c r="X91"/>
  <c r="N14" i="28" s="1"/>
  <c r="AG84" i="27"/>
  <c r="AG87"/>
  <c r="AG95"/>
  <c r="AB115"/>
  <c r="R16" i="28" s="1"/>
  <c r="AG117" i="27"/>
  <c r="AG122"/>
  <c r="AG125"/>
  <c r="AF139"/>
  <c r="V18" i="28" s="1"/>
  <c r="AG131" i="27"/>
  <c r="AG136"/>
  <c r="T163"/>
  <c r="J20" i="28" s="1"/>
  <c r="AG153" i="27"/>
  <c r="AG166"/>
  <c r="AG169"/>
  <c r="AG174"/>
  <c r="X187"/>
  <c r="N22" i="28" s="1"/>
  <c r="AG180" i="27"/>
  <c r="AG183"/>
  <c r="M191"/>
  <c r="W191"/>
  <c r="AE191"/>
  <c r="AH47"/>
  <c r="AH143"/>
  <c r="AH157"/>
  <c r="AH33"/>
  <c r="AH129"/>
  <c r="C8" i="28"/>
  <c r="C24" s="1"/>
  <c r="J191" i="27"/>
  <c r="G8" i="28"/>
  <c r="G24" s="1"/>
  <c r="Q191" i="27"/>
  <c r="K8" i="28"/>
  <c r="K24" s="1"/>
  <c r="U191" i="27"/>
  <c r="O8" i="28"/>
  <c r="O24" s="1"/>
  <c r="Y191" i="27"/>
  <c r="S8" i="28"/>
  <c r="S24" s="1"/>
  <c r="AC191" i="27"/>
  <c r="AH69"/>
  <c r="AG105"/>
  <c r="AH121"/>
  <c r="AH135"/>
  <c r="AH165"/>
  <c r="AG49"/>
  <c r="X67"/>
  <c r="N12" i="28" s="1"/>
  <c r="AG63" i="27"/>
  <c r="AG93"/>
  <c r="AG101"/>
  <c r="AG107"/>
  <c r="AG145"/>
  <c r="AG189"/>
  <c r="AB43"/>
  <c r="R10" i="28" s="1"/>
  <c r="AG45" i="27"/>
  <c r="AG50"/>
  <c r="AG53"/>
  <c r="AF67"/>
  <c r="V12" i="28" s="1"/>
  <c r="AG59" i="27"/>
  <c r="AG64"/>
  <c r="T91"/>
  <c r="J14" i="28" s="1"/>
  <c r="AG81" i="27"/>
  <c r="AG94"/>
  <c r="AG97"/>
  <c r="AG102"/>
  <c r="X115"/>
  <c r="N16" i="28" s="1"/>
  <c r="AG108" i="27"/>
  <c r="AG111"/>
  <c r="AG119"/>
  <c r="AB139"/>
  <c r="R18" i="28" s="1"/>
  <c r="AG141" i="27"/>
  <c r="AG146"/>
  <c r="AG149"/>
  <c r="AF163"/>
  <c r="V20" i="28" s="1"/>
  <c r="AG155" i="27"/>
  <c r="AG160"/>
  <c r="T187"/>
  <c r="J22" i="28" s="1"/>
  <c r="AG177" i="27"/>
  <c r="L191"/>
  <c r="V191"/>
  <c r="AD191"/>
  <c r="AH15" i="25"/>
  <c r="AH14"/>
  <c r="AH38"/>
  <c r="AH41"/>
  <c r="AH129"/>
  <c r="AH133"/>
  <c r="AG12"/>
  <c r="X19"/>
  <c r="AH58"/>
  <c r="AH148"/>
  <c r="AH185"/>
  <c r="AH24"/>
  <c r="AH27"/>
  <c r="AH28"/>
  <c r="AH72"/>
  <c r="AH75"/>
  <c r="AH96"/>
  <c r="AB19"/>
  <c r="V8" i="26"/>
  <c r="AH37" i="25"/>
  <c r="AH42"/>
  <c r="AH106"/>
  <c r="AH130"/>
  <c r="AH134"/>
  <c r="AH82"/>
  <c r="AH124"/>
  <c r="AH18"/>
  <c r="AH52"/>
  <c r="AH89"/>
  <c r="AH154"/>
  <c r="AH178"/>
  <c r="M24" i="26"/>
  <c r="AG10" i="25"/>
  <c r="T19"/>
  <c r="AG11"/>
  <c r="U24" i="26"/>
  <c r="AH113" i="25"/>
  <c r="AH157"/>
  <c r="AH71"/>
  <c r="AH123"/>
  <c r="AH181"/>
  <c r="AG47"/>
  <c r="AH179"/>
  <c r="S191"/>
  <c r="AG49"/>
  <c r="X67"/>
  <c r="N12" i="26" s="1"/>
  <c r="AG101" i="25"/>
  <c r="AF115"/>
  <c r="V16" i="26" s="1"/>
  <c r="AG189" i="25"/>
  <c r="R191"/>
  <c r="Z191"/>
  <c r="Q9" i="26"/>
  <c r="Q24" s="1"/>
  <c r="AG26" i="25"/>
  <c r="AG29"/>
  <c r="AF43"/>
  <c r="V10" i="26" s="1"/>
  <c r="AG35" i="25"/>
  <c r="AG40"/>
  <c r="T67"/>
  <c r="J12" i="26" s="1"/>
  <c r="AG57" i="25"/>
  <c r="AG70"/>
  <c r="AG73"/>
  <c r="AG78"/>
  <c r="X91"/>
  <c r="N14" i="26" s="1"/>
  <c r="AG84" i="25"/>
  <c r="AG87"/>
  <c r="AG95"/>
  <c r="AB115"/>
  <c r="R16" i="26" s="1"/>
  <c r="AG117" i="25"/>
  <c r="AG122"/>
  <c r="AG125"/>
  <c r="AF139"/>
  <c r="V18" i="26" s="1"/>
  <c r="AG131" i="25"/>
  <c r="AG136"/>
  <c r="T163"/>
  <c r="J20" i="26" s="1"/>
  <c r="AG153" i="25"/>
  <c r="AG166"/>
  <c r="AG169"/>
  <c r="AG174"/>
  <c r="X187"/>
  <c r="N22" i="26" s="1"/>
  <c r="AG180" i="25"/>
  <c r="AG183"/>
  <c r="M191"/>
  <c r="W191"/>
  <c r="AE191"/>
  <c r="F8" i="26"/>
  <c r="F24" s="1"/>
  <c r="C8"/>
  <c r="C24" s="1"/>
  <c r="J191" i="25"/>
  <c r="G8" i="26"/>
  <c r="G24" s="1"/>
  <c r="Q191" i="25"/>
  <c r="K8" i="26"/>
  <c r="K24" s="1"/>
  <c r="U191" i="25"/>
  <c r="O8" i="26"/>
  <c r="O24" s="1"/>
  <c r="Y191" i="25"/>
  <c r="S8" i="26"/>
  <c r="S24" s="1"/>
  <c r="AC191" i="25"/>
  <c r="AG21"/>
  <c r="AH25"/>
  <c r="AG105"/>
  <c r="B8" i="26"/>
  <c r="B24" s="1"/>
  <c r="T43" i="25"/>
  <c r="J10" i="26" s="1"/>
  <c r="AG43" i="25"/>
  <c r="AG63"/>
  <c r="AB91"/>
  <c r="R14" i="26" s="1"/>
  <c r="AG93" i="25"/>
  <c r="AG107"/>
  <c r="T139"/>
  <c r="J18" i="26" s="1"/>
  <c r="AG145" i="25"/>
  <c r="X163"/>
  <c r="N20" i="26" s="1"/>
  <c r="AG159" i="25"/>
  <c r="AB187"/>
  <c r="R22" i="26" s="1"/>
  <c r="AB43" i="25"/>
  <c r="R10" i="26" s="1"/>
  <c r="AG45" i="25"/>
  <c r="AG50"/>
  <c r="AG53"/>
  <c r="AF67"/>
  <c r="V12" i="26" s="1"/>
  <c r="AG59" i="25"/>
  <c r="AG64"/>
  <c r="T91"/>
  <c r="J14" i="26" s="1"/>
  <c r="AG81" i="25"/>
  <c r="AG94"/>
  <c r="AG97"/>
  <c r="AG102"/>
  <c r="X115"/>
  <c r="N16" i="26" s="1"/>
  <c r="AG108" i="25"/>
  <c r="AG111"/>
  <c r="AG119"/>
  <c r="AB139"/>
  <c r="R18" i="26" s="1"/>
  <c r="AG141" i="25"/>
  <c r="AG146"/>
  <c r="AG149"/>
  <c r="AF163"/>
  <c r="V20" i="26" s="1"/>
  <c r="AG155" i="25"/>
  <c r="AG160"/>
  <c r="T187"/>
  <c r="J22" i="26" s="1"/>
  <c r="AG177" i="25"/>
  <c r="AH182"/>
  <c r="L191"/>
  <c r="V191"/>
  <c r="AD191"/>
  <c r="J8" i="24"/>
  <c r="AH11" i="23"/>
  <c r="AH13"/>
  <c r="AH17"/>
  <c r="AH61"/>
  <c r="AH63"/>
  <c r="AH65"/>
  <c r="AH109"/>
  <c r="AH159"/>
  <c r="AH49"/>
  <c r="AH51"/>
  <c r="AH93"/>
  <c r="AH97"/>
  <c r="AH99"/>
  <c r="AH141"/>
  <c r="AH189"/>
  <c r="R8" i="24"/>
  <c r="AH35" i="23"/>
  <c r="AH41"/>
  <c r="AH83"/>
  <c r="AH87"/>
  <c r="AH89"/>
  <c r="AH131"/>
  <c r="AH133"/>
  <c r="AH135"/>
  <c r="AH137"/>
  <c r="AH179"/>
  <c r="AH185"/>
  <c r="AH25"/>
  <c r="AH27"/>
  <c r="AH73"/>
  <c r="AH77"/>
  <c r="AH117"/>
  <c r="AH119"/>
  <c r="AH123"/>
  <c r="AH165"/>
  <c r="AH171"/>
  <c r="AH96"/>
  <c r="AG110"/>
  <c r="AG124"/>
  <c r="T127"/>
  <c r="J17" i="24" s="1"/>
  <c r="AG130" i="23"/>
  <c r="AG138"/>
  <c r="AG144"/>
  <c r="AG158"/>
  <c r="AG172"/>
  <c r="T175"/>
  <c r="J21" i="24" s="1"/>
  <c r="AG178" i="23"/>
  <c r="AG186"/>
  <c r="AH18"/>
  <c r="AG33"/>
  <c r="AH38"/>
  <c r="AG47"/>
  <c r="AH52"/>
  <c r="AH58"/>
  <c r="AH66"/>
  <c r="AH72"/>
  <c r="AG81"/>
  <c r="AH86"/>
  <c r="AG95"/>
  <c r="AH100"/>
  <c r="AH114"/>
  <c r="AH120"/>
  <c r="AG129"/>
  <c r="AH134"/>
  <c r="AG143"/>
  <c r="AH148"/>
  <c r="AH162"/>
  <c r="AG177"/>
  <c r="AH182"/>
  <c r="F24" i="24"/>
  <c r="AG12" i="23"/>
  <c r="L191"/>
  <c r="R191"/>
  <c r="V191"/>
  <c r="Z191"/>
  <c r="AD191"/>
  <c r="AG21"/>
  <c r="AG26"/>
  <c r="AG40"/>
  <c r="AG46"/>
  <c r="AG54"/>
  <c r="AG60"/>
  <c r="AG69"/>
  <c r="AG74"/>
  <c r="AG88"/>
  <c r="AG94"/>
  <c r="AG102"/>
  <c r="AG108"/>
  <c r="AG122"/>
  <c r="AG136"/>
  <c r="AG142"/>
  <c r="AG150"/>
  <c r="AG156"/>
  <c r="AG170"/>
  <c r="AG184"/>
  <c r="D8" i="24"/>
  <c r="D24" s="1"/>
  <c r="L8"/>
  <c r="L24" s="1"/>
  <c r="T8"/>
  <c r="T24" s="1"/>
  <c r="AG9" i="23"/>
  <c r="AG14"/>
  <c r="C24" i="24"/>
  <c r="G24"/>
  <c r="K24"/>
  <c r="O24"/>
  <c r="S24"/>
  <c r="AG28" i="23"/>
  <c r="AG34"/>
  <c r="AG42"/>
  <c r="AG48"/>
  <c r="AG57"/>
  <c r="AG62"/>
  <c r="AG76"/>
  <c r="AG82"/>
  <c r="AG90"/>
  <c r="AG16"/>
  <c r="I191"/>
  <c r="N191"/>
  <c r="AG22"/>
  <c r="AG30"/>
  <c r="AG36"/>
  <c r="AG50"/>
  <c r="AG64"/>
  <c r="AG70"/>
  <c r="AG78"/>
  <c r="AG84"/>
  <c r="AG98"/>
  <c r="AG107"/>
  <c r="AG112"/>
  <c r="AG118"/>
  <c r="AG126"/>
  <c r="AG132"/>
  <c r="AG146"/>
  <c r="AG155"/>
  <c r="AG160"/>
  <c r="AG166"/>
  <c r="AG174"/>
  <c r="AG180"/>
  <c r="H8" i="24"/>
  <c r="H24" s="1"/>
  <c r="P8"/>
  <c r="P24" s="1"/>
  <c r="M191" i="10"/>
  <c r="E24" i="11"/>
  <c r="AB115" i="10"/>
  <c r="AG85"/>
  <c r="AH85" s="1"/>
  <c r="X115"/>
  <c r="AG132"/>
  <c r="AH132" s="1"/>
  <c r="AF91"/>
  <c r="AG60"/>
  <c r="AH60" s="1"/>
  <c r="T67"/>
  <c r="AG88"/>
  <c r="AH88" s="1"/>
  <c r="AG89"/>
  <c r="AH89" s="1"/>
  <c r="AG90"/>
  <c r="AH90" s="1"/>
  <c r="AG94"/>
  <c r="AH94" s="1"/>
  <c r="AG95"/>
  <c r="AH95" s="1"/>
  <c r="AG96"/>
  <c r="AH96" s="1"/>
  <c r="AG97"/>
  <c r="AH97" s="1"/>
  <c r="AG98"/>
  <c r="AH98" s="1"/>
  <c r="AG99"/>
  <c r="AH99" s="1"/>
  <c r="AG100"/>
  <c r="AG101"/>
  <c r="AG102"/>
  <c r="AH102" s="1"/>
  <c r="AG105"/>
  <c r="AH105" s="1"/>
  <c r="AG106"/>
  <c r="AH106" s="1"/>
  <c r="AG107"/>
  <c r="AH107" s="1"/>
  <c r="AG62"/>
  <c r="AH62" s="1"/>
  <c r="AG64"/>
  <c r="AH64" s="1"/>
  <c r="AG66"/>
  <c r="AH66" s="1"/>
  <c r="AG69"/>
  <c r="AH69" s="1"/>
  <c r="AG71"/>
  <c r="AG74"/>
  <c r="AH74" s="1"/>
  <c r="AG76"/>
  <c r="AH76" s="1"/>
  <c r="AG77"/>
  <c r="AH77" s="1"/>
  <c r="AG81"/>
  <c r="AH81" s="1"/>
  <c r="AG83"/>
  <c r="AH83" s="1"/>
  <c r="AG86"/>
  <c r="AH86" s="1"/>
  <c r="AG137"/>
  <c r="AH137" s="1"/>
  <c r="AG21"/>
  <c r="AH21" s="1"/>
  <c r="AG22"/>
  <c r="AH22" s="1"/>
  <c r="AG23"/>
  <c r="AH23" s="1"/>
  <c r="AG24"/>
  <c r="AH24" s="1"/>
  <c r="AG25"/>
  <c r="AH25" s="1"/>
  <c r="AG26"/>
  <c r="AH26" s="1"/>
  <c r="AG28"/>
  <c r="AH28" s="1"/>
  <c r="AG29"/>
  <c r="AH29" s="1"/>
  <c r="AG30"/>
  <c r="AH30" s="1"/>
  <c r="AG57"/>
  <c r="AH57" s="1"/>
  <c r="AG58"/>
  <c r="AH58" s="1"/>
  <c r="AG59"/>
  <c r="AG133"/>
  <c r="AH133" s="1"/>
  <c r="AG134"/>
  <c r="AH134" s="1"/>
  <c r="AG135"/>
  <c r="AH135" s="1"/>
  <c r="AG136"/>
  <c r="AH136" s="1"/>
  <c r="AG138"/>
  <c r="AH138" s="1"/>
  <c r="AG141"/>
  <c r="AH141" s="1"/>
  <c r="AG142"/>
  <c r="AH142" s="1"/>
  <c r="AG143"/>
  <c r="AH143" s="1"/>
  <c r="AG144"/>
  <c r="AH144" s="1"/>
  <c r="AG145"/>
  <c r="AH145" s="1"/>
  <c r="AG146"/>
  <c r="AH146" s="1"/>
  <c r="AG147"/>
  <c r="AH147" s="1"/>
  <c r="AG148"/>
  <c r="AH148" s="1"/>
  <c r="AG149"/>
  <c r="AH149" s="1"/>
  <c r="AG150"/>
  <c r="AH150" s="1"/>
  <c r="AG153"/>
  <c r="AG154"/>
  <c r="AH154" s="1"/>
  <c r="AG155"/>
  <c r="AH155" s="1"/>
  <c r="AG156"/>
  <c r="AH156" s="1"/>
  <c r="AG157"/>
  <c r="AH157" s="1"/>
  <c r="AG158"/>
  <c r="AH158" s="1"/>
  <c r="AG159"/>
  <c r="AH159" s="1"/>
  <c r="AG160"/>
  <c r="AG161"/>
  <c r="AH161" s="1"/>
  <c r="AG162"/>
  <c r="AH162" s="1"/>
  <c r="AG165"/>
  <c r="AH165" s="1"/>
  <c r="AG166"/>
  <c r="AH166" s="1"/>
  <c r="AG167"/>
  <c r="AH167" s="1"/>
  <c r="AG168"/>
  <c r="AH168" s="1"/>
  <c r="AG169"/>
  <c r="AH169" s="1"/>
  <c r="AG170"/>
  <c r="AH170" s="1"/>
  <c r="AG171"/>
  <c r="AH171" s="1"/>
  <c r="AG172"/>
  <c r="AH172" s="1"/>
  <c r="AG173"/>
  <c r="AH173" s="1"/>
  <c r="AG174"/>
  <c r="AH174" s="1"/>
  <c r="AG177"/>
  <c r="AH177" s="1"/>
  <c r="AG178"/>
  <c r="AH178" s="1"/>
  <c r="AG179"/>
  <c r="AH179" s="1"/>
  <c r="AG180"/>
  <c r="AH180" s="1"/>
  <c r="AG181"/>
  <c r="AH181" s="1"/>
  <c r="AG182"/>
  <c r="AG183"/>
  <c r="AH183" s="1"/>
  <c r="AG184"/>
  <c r="AH184" s="1"/>
  <c r="AG185"/>
  <c r="AH185" s="1"/>
  <c r="AG186"/>
  <c r="AH186" s="1"/>
  <c r="AG189"/>
  <c r="AH189" s="1"/>
  <c r="T31"/>
  <c r="T115"/>
  <c r="T163"/>
  <c r="T190"/>
  <c r="AG61"/>
  <c r="AG63"/>
  <c r="AH63" s="1"/>
  <c r="AG65"/>
  <c r="AH65" s="1"/>
  <c r="AG70"/>
  <c r="AH70" s="1"/>
  <c r="AG72"/>
  <c r="AH72" s="1"/>
  <c r="AG73"/>
  <c r="AH73" s="1"/>
  <c r="AG75"/>
  <c r="AH75" s="1"/>
  <c r="AG78"/>
  <c r="AH78" s="1"/>
  <c r="AG82"/>
  <c r="AH82" s="1"/>
  <c r="AG84"/>
  <c r="AG87"/>
  <c r="AH87" s="1"/>
  <c r="T91"/>
  <c r="AG93"/>
  <c r="AG109"/>
  <c r="AH109" s="1"/>
  <c r="AG110"/>
  <c r="AH110" s="1"/>
  <c r="AG111"/>
  <c r="AH111" s="1"/>
  <c r="AG112"/>
  <c r="AG113"/>
  <c r="AH113" s="1"/>
  <c r="AG114"/>
  <c r="AH114" s="1"/>
  <c r="AG117"/>
  <c r="AH117" s="1"/>
  <c r="AG118"/>
  <c r="AH118" s="1"/>
  <c r="AG119"/>
  <c r="AH119" s="1"/>
  <c r="AG120"/>
  <c r="AH120" s="1"/>
  <c r="AG121"/>
  <c r="AH121" s="1"/>
  <c r="AG122"/>
  <c r="AH122" s="1"/>
  <c r="AG123"/>
  <c r="AH123" s="1"/>
  <c r="AG124"/>
  <c r="AH124" s="1"/>
  <c r="AG125"/>
  <c r="AH125" s="1"/>
  <c r="AG126"/>
  <c r="AH126" s="1"/>
  <c r="AG129"/>
  <c r="AG130"/>
  <c r="AH130" s="1"/>
  <c r="AG131"/>
  <c r="AH131" s="1"/>
  <c r="T79"/>
  <c r="AH182"/>
  <c r="AH160"/>
  <c r="AH129"/>
  <c r="AH100"/>
  <c r="AH101"/>
  <c r="AH84"/>
  <c r="AH71"/>
  <c r="AH61"/>
  <c r="AH59"/>
  <c r="AG27"/>
  <c r="AH27" s="1"/>
  <c r="AG33"/>
  <c r="AG34"/>
  <c r="AH34" s="1"/>
  <c r="AG35"/>
  <c r="AH35" s="1"/>
  <c r="AG36"/>
  <c r="AH36" s="1"/>
  <c r="AG37"/>
  <c r="AH37" s="1"/>
  <c r="AG38"/>
  <c r="AH38" s="1"/>
  <c r="AG39"/>
  <c r="AH39" s="1"/>
  <c r="AG40"/>
  <c r="AH40" s="1"/>
  <c r="AG41"/>
  <c r="AH41" s="1"/>
  <c r="AG42"/>
  <c r="AH42" s="1"/>
  <c r="AG45"/>
  <c r="AH45" s="1"/>
  <c r="AG46"/>
  <c r="AH46" s="1"/>
  <c r="AG47"/>
  <c r="AH47" s="1"/>
  <c r="AG48"/>
  <c r="AH48" s="1"/>
  <c r="AG49"/>
  <c r="AH49" s="1"/>
  <c r="AG50"/>
  <c r="AH50" s="1"/>
  <c r="AG51"/>
  <c r="AH51" s="1"/>
  <c r="AG52"/>
  <c r="AH52" s="1"/>
  <c r="AG53"/>
  <c r="AH53" s="1"/>
  <c r="AG54"/>
  <c r="AH54" s="1"/>
  <c r="AG15"/>
  <c r="AH15" s="1"/>
  <c r="AG14"/>
  <c r="AH14" s="1"/>
  <c r="AG11"/>
  <c r="AH11" s="1"/>
  <c r="AB19"/>
  <c r="AG12"/>
  <c r="AH12" s="1"/>
  <c r="AG16"/>
  <c r="AH16" s="1"/>
  <c r="X19"/>
  <c r="AG13"/>
  <c r="AH13" s="1"/>
  <c r="AG17"/>
  <c r="AH17" s="1"/>
  <c r="AF19"/>
  <c r="AG79" i="35" l="1"/>
  <c r="AG175"/>
  <c r="AB191"/>
  <c r="AG175" i="33"/>
  <c r="W21" i="34" s="1"/>
  <c r="AG163" i="33"/>
  <c r="W20" i="34" s="1"/>
  <c r="R24"/>
  <c r="N24"/>
  <c r="V24"/>
  <c r="J24"/>
  <c r="AF191" i="33"/>
  <c r="T191"/>
  <c r="AH10" i="31"/>
  <c r="S24" i="36"/>
  <c r="J8" i="32"/>
  <c r="AG43" i="31"/>
  <c r="W10" i="36" s="1"/>
  <c r="AG79" i="31"/>
  <c r="W13" i="36" s="1"/>
  <c r="AG139" i="31"/>
  <c r="W18" i="36" s="1"/>
  <c r="AH33" i="31"/>
  <c r="N13" i="36"/>
  <c r="M24" i="32"/>
  <c r="R21" i="36"/>
  <c r="J22" i="32"/>
  <c r="J22" i="36"/>
  <c r="R22" i="32"/>
  <c r="R22" i="36"/>
  <c r="N22" i="32"/>
  <c r="N22" i="36"/>
  <c r="V21" i="32"/>
  <c r="V21" i="36"/>
  <c r="N21" i="32"/>
  <c r="N21" i="36"/>
  <c r="J21" i="32"/>
  <c r="J21" i="36"/>
  <c r="V20" i="32"/>
  <c r="V20" i="36"/>
  <c r="N20" i="32"/>
  <c r="N20" i="36"/>
  <c r="J20" i="32"/>
  <c r="J20" i="36"/>
  <c r="N19" i="32"/>
  <c r="N19" i="36"/>
  <c r="V19" i="32"/>
  <c r="V19" i="36"/>
  <c r="J19" i="32"/>
  <c r="J19" i="36"/>
  <c r="Q24"/>
  <c r="J18" i="32"/>
  <c r="J18" i="36"/>
  <c r="R18" i="32"/>
  <c r="R18" i="36"/>
  <c r="V18" i="32"/>
  <c r="V18" i="36"/>
  <c r="J17" i="32"/>
  <c r="J17" i="36"/>
  <c r="I24"/>
  <c r="V17" i="32"/>
  <c r="V17" i="36"/>
  <c r="R17" i="32"/>
  <c r="R17" i="36"/>
  <c r="N16" i="32"/>
  <c r="N16" i="36"/>
  <c r="R16" i="32"/>
  <c r="R16" i="36"/>
  <c r="V16" i="32"/>
  <c r="V16" i="36"/>
  <c r="J16" i="32"/>
  <c r="J16" i="36"/>
  <c r="U24"/>
  <c r="V15" i="32"/>
  <c r="V15" i="36"/>
  <c r="N15" i="32"/>
  <c r="N15" i="36"/>
  <c r="J15" i="32"/>
  <c r="J15" i="36"/>
  <c r="J14" i="32"/>
  <c r="J14" i="36"/>
  <c r="N14" i="32"/>
  <c r="N14" i="36"/>
  <c r="R14" i="32"/>
  <c r="R14" i="36"/>
  <c r="R13" i="32"/>
  <c r="R13" i="36"/>
  <c r="V13" i="32"/>
  <c r="V13" i="36"/>
  <c r="M24"/>
  <c r="J13" i="32"/>
  <c r="J13" i="36"/>
  <c r="J12" i="32"/>
  <c r="J12" i="36"/>
  <c r="V12" i="32"/>
  <c r="V12" i="36"/>
  <c r="N12" i="32"/>
  <c r="N12" i="36"/>
  <c r="K24"/>
  <c r="H24"/>
  <c r="V11" i="32"/>
  <c r="V11" i="36"/>
  <c r="J11" i="32"/>
  <c r="J11" i="36"/>
  <c r="N11" i="32"/>
  <c r="N11" i="36"/>
  <c r="L24"/>
  <c r="O24"/>
  <c r="V10" i="32"/>
  <c r="V10" i="36"/>
  <c r="J10" i="32"/>
  <c r="J10" i="36"/>
  <c r="R10" i="32"/>
  <c r="R10" i="36"/>
  <c r="T24"/>
  <c r="V9" i="32"/>
  <c r="V9" i="36"/>
  <c r="J9" i="32"/>
  <c r="J9" i="36"/>
  <c r="P24"/>
  <c r="R9" i="32"/>
  <c r="R9" i="36"/>
  <c r="R8" i="32"/>
  <c r="AB191" i="31"/>
  <c r="N8" i="32"/>
  <c r="AG79" i="29"/>
  <c r="W13" i="30" s="1"/>
  <c r="AG175" i="27"/>
  <c r="AH175" s="1"/>
  <c r="X21" i="28" s="1"/>
  <c r="AG139" i="27"/>
  <c r="AG139" i="25"/>
  <c r="AG175"/>
  <c r="W21" i="26" s="1"/>
  <c r="AG79" i="25"/>
  <c r="AH79" s="1"/>
  <c r="X13" i="26" s="1"/>
  <c r="V24"/>
  <c r="AB191" i="23"/>
  <c r="X191"/>
  <c r="AF191"/>
  <c r="R24" i="24"/>
  <c r="N24"/>
  <c r="V24"/>
  <c r="AH175" i="35"/>
  <c r="AH79"/>
  <c r="AH180"/>
  <c r="AH132"/>
  <c r="AH106"/>
  <c r="AH78"/>
  <c r="AH46"/>
  <c r="AH177"/>
  <c r="AG187"/>
  <c r="AH27"/>
  <c r="AH178"/>
  <c r="AH162"/>
  <c r="AH150"/>
  <c r="AH114"/>
  <c r="AH102"/>
  <c r="AH66"/>
  <c r="AH39"/>
  <c r="AH22"/>
  <c r="AG151"/>
  <c r="AH141"/>
  <c r="AH125"/>
  <c r="AG103"/>
  <c r="AH93"/>
  <c r="AH77"/>
  <c r="AG55"/>
  <c r="AH45"/>
  <c r="AH29"/>
  <c r="AH174"/>
  <c r="AH138"/>
  <c r="AH126"/>
  <c r="AH94"/>
  <c r="AH33"/>
  <c r="AG43"/>
  <c r="AH166"/>
  <c r="AH118"/>
  <c r="AH70"/>
  <c r="AH12"/>
  <c r="AH173"/>
  <c r="AH9"/>
  <c r="AG19"/>
  <c r="AF191"/>
  <c r="T191"/>
  <c r="X191"/>
  <c r="AG190"/>
  <c r="AH142"/>
  <c r="AH100"/>
  <c r="AH36"/>
  <c r="AH123"/>
  <c r="AH75"/>
  <c r="AH172"/>
  <c r="AH135"/>
  <c r="AH87"/>
  <c r="AH49"/>
  <c r="AH18"/>
  <c r="AH153"/>
  <c r="AG163"/>
  <c r="AH105"/>
  <c r="AG115"/>
  <c r="AH57"/>
  <c r="AG67"/>
  <c r="AH84"/>
  <c r="AH30"/>
  <c r="AH171"/>
  <c r="AH129"/>
  <c r="AG139"/>
  <c r="AH81"/>
  <c r="AG91"/>
  <c r="AH156"/>
  <c r="AH145"/>
  <c r="AH108"/>
  <c r="AH97"/>
  <c r="AH60"/>
  <c r="AH54"/>
  <c r="AH179"/>
  <c r="AH131"/>
  <c r="AH83"/>
  <c r="AH35"/>
  <c r="AG127"/>
  <c r="AG31"/>
  <c r="AH46" i="33"/>
  <c r="AH96"/>
  <c r="AH53"/>
  <c r="AH11"/>
  <c r="AH71"/>
  <c r="AH18"/>
  <c r="AH177"/>
  <c r="AG187"/>
  <c r="W22" i="34" s="1"/>
  <c r="AH111" i="33"/>
  <c r="AH10"/>
  <c r="AH101"/>
  <c r="AH33"/>
  <c r="AG43"/>
  <c r="W10" i="34" s="1"/>
  <c r="AH144" i="33"/>
  <c r="AH105"/>
  <c r="AG115"/>
  <c r="W16" i="34" s="1"/>
  <c r="AH121" i="33"/>
  <c r="AH84"/>
  <c r="AH73"/>
  <c r="AH36"/>
  <c r="AH25"/>
  <c r="AH129"/>
  <c r="AG139"/>
  <c r="W18" i="34" s="1"/>
  <c r="AH81" i="33"/>
  <c r="AG91"/>
  <c r="W14" i="34" s="1"/>
  <c r="AH38" i="33"/>
  <c r="AH34"/>
  <c r="AB191"/>
  <c r="AG55"/>
  <c r="W11" i="34" s="1"/>
  <c r="AH143" i="33"/>
  <c r="AH94"/>
  <c r="AH63"/>
  <c r="AG127"/>
  <c r="W17" i="34" s="1"/>
  <c r="AH117" i="33"/>
  <c r="AG79"/>
  <c r="W13" i="34" s="1"/>
  <c r="AH69" i="33"/>
  <c r="AH119"/>
  <c r="AH190"/>
  <c r="X23" i="34" s="1"/>
  <c r="AH99" i="33"/>
  <c r="AH132"/>
  <c r="AH100"/>
  <c r="AH52"/>
  <c r="AH142"/>
  <c r="AH126"/>
  <c r="AH106"/>
  <c r="AH90"/>
  <c r="AH78"/>
  <c r="AH42"/>
  <c r="AH30"/>
  <c r="AH15"/>
  <c r="AH107"/>
  <c r="AH59"/>
  <c r="AH48"/>
  <c r="AG31"/>
  <c r="W9" i="34" s="1"/>
  <c r="AH21" i="33"/>
  <c r="AH130"/>
  <c r="AH114"/>
  <c r="AH23"/>
  <c r="AH9"/>
  <c r="AG19"/>
  <c r="W8" i="34" s="1"/>
  <c r="X191" i="33"/>
  <c r="AG151"/>
  <c r="W19" i="34" s="1"/>
  <c r="AG103" i="33"/>
  <c r="W15" i="34" s="1"/>
  <c r="AG67" i="33"/>
  <c r="W12" i="34" s="1"/>
  <c r="J24" i="24"/>
  <c r="AH146" i="31"/>
  <c r="AH97"/>
  <c r="AH53"/>
  <c r="AH159"/>
  <c r="AH79"/>
  <c r="AH174"/>
  <c r="AH125"/>
  <c r="AH78"/>
  <c r="AH29"/>
  <c r="AH101"/>
  <c r="W8" i="32"/>
  <c r="AH19" i="31"/>
  <c r="AH149"/>
  <c r="AH119"/>
  <c r="AH102"/>
  <c r="W18" i="32"/>
  <c r="AH139" i="31"/>
  <c r="AH153"/>
  <c r="AG163"/>
  <c r="W20" i="36" s="1"/>
  <c r="AH57" i="31"/>
  <c r="AG67"/>
  <c r="W12" i="36" s="1"/>
  <c r="AH167" i="31"/>
  <c r="AH49"/>
  <c r="AH143"/>
  <c r="AH81"/>
  <c r="AG91"/>
  <c r="W14" i="36" s="1"/>
  <c r="AH59" i="31"/>
  <c r="AG55"/>
  <c r="W11" i="36" s="1"/>
  <c r="AH45" i="31"/>
  <c r="AH107"/>
  <c r="AH180"/>
  <c r="AH166"/>
  <c r="AH131"/>
  <c r="AG127"/>
  <c r="W17" i="36" s="1"/>
  <c r="AH117" i="31"/>
  <c r="AH84"/>
  <c r="AH70"/>
  <c r="AH35"/>
  <c r="AG190"/>
  <c r="W23" i="36" s="1"/>
  <c r="AH189" i="31"/>
  <c r="AH145"/>
  <c r="AG31"/>
  <c r="W9" i="36" s="1"/>
  <c r="AH21" i="31"/>
  <c r="AF191"/>
  <c r="T191"/>
  <c r="AG175"/>
  <c r="W21" i="36" s="1"/>
  <c r="AG115" i="31"/>
  <c r="W16" i="36" s="1"/>
  <c r="X191" i="31"/>
  <c r="AH160"/>
  <c r="AH111"/>
  <c r="AG103"/>
  <c r="W15" i="36" s="1"/>
  <c r="AH93" i="31"/>
  <c r="AH95"/>
  <c r="AH47"/>
  <c r="AH177"/>
  <c r="AG187"/>
  <c r="W22" i="36" s="1"/>
  <c r="AH155" i="31"/>
  <c r="AG151"/>
  <c r="W19" i="36" s="1"/>
  <c r="AH141" i="31"/>
  <c r="AH108"/>
  <c r="AH94"/>
  <c r="AH64"/>
  <c r="AH50"/>
  <c r="W10" i="32"/>
  <c r="AH43" i="31"/>
  <c r="AH183"/>
  <c r="AH169"/>
  <c r="AH136"/>
  <c r="AH122"/>
  <c r="AH87"/>
  <c r="AH73"/>
  <c r="AH40"/>
  <c r="AH26"/>
  <c r="AH63"/>
  <c r="AH59" i="29"/>
  <c r="AH79"/>
  <c r="X13" i="30" s="1"/>
  <c r="AH183" i="29"/>
  <c r="AH136"/>
  <c r="AH87"/>
  <c r="AH40"/>
  <c r="AG103"/>
  <c r="AH93"/>
  <c r="AH155"/>
  <c r="AH108"/>
  <c r="AH64"/>
  <c r="AH95"/>
  <c r="AH29"/>
  <c r="AH159"/>
  <c r="AH63"/>
  <c r="AH9"/>
  <c r="AG19"/>
  <c r="AH160"/>
  <c r="AH146"/>
  <c r="AH111"/>
  <c r="AH97"/>
  <c r="AH53"/>
  <c r="AG31"/>
  <c r="AH21"/>
  <c r="AH153"/>
  <c r="AG163"/>
  <c r="AH57"/>
  <c r="AG67"/>
  <c r="AH167"/>
  <c r="AH101"/>
  <c r="AH71"/>
  <c r="AH47"/>
  <c r="V24" i="30"/>
  <c r="T191" i="29"/>
  <c r="AB191"/>
  <c r="AG43"/>
  <c r="J24" i="30"/>
  <c r="R24"/>
  <c r="X191" i="29"/>
  <c r="AH81"/>
  <c r="AG91"/>
  <c r="AG55"/>
  <c r="AH45"/>
  <c r="AH169"/>
  <c r="AH122"/>
  <c r="AH73"/>
  <c r="AH26"/>
  <c r="AG190"/>
  <c r="AH189"/>
  <c r="AH107"/>
  <c r="AH177"/>
  <c r="AG187"/>
  <c r="AG151"/>
  <c r="AH141"/>
  <c r="AH94"/>
  <c r="AH50"/>
  <c r="AH49"/>
  <c r="AH174"/>
  <c r="AH125"/>
  <c r="AH78"/>
  <c r="AH145"/>
  <c r="AH149"/>
  <c r="AH119"/>
  <c r="AH102"/>
  <c r="AH105"/>
  <c r="AG115"/>
  <c r="AH180"/>
  <c r="AH166"/>
  <c r="AH131"/>
  <c r="AG127"/>
  <c r="AH117"/>
  <c r="AH84"/>
  <c r="AH70"/>
  <c r="AH35"/>
  <c r="AH129"/>
  <c r="AG139"/>
  <c r="AG175"/>
  <c r="AF191"/>
  <c r="N24" i="30"/>
  <c r="W18" i="28"/>
  <c r="AH139" i="27"/>
  <c r="X18" i="28" s="1"/>
  <c r="AH81" i="27"/>
  <c r="AG91"/>
  <c r="AH59"/>
  <c r="AG55"/>
  <c r="AH45"/>
  <c r="AH101"/>
  <c r="AH153"/>
  <c r="AG163"/>
  <c r="AH57"/>
  <c r="AG67"/>
  <c r="AH23"/>
  <c r="T191"/>
  <c r="J8" i="28"/>
  <c r="J24" s="1"/>
  <c r="AH177" i="27"/>
  <c r="AG187"/>
  <c r="AH155"/>
  <c r="AG151"/>
  <c r="AH141"/>
  <c r="AH108"/>
  <c r="AH94"/>
  <c r="AH64"/>
  <c r="AH50"/>
  <c r="AG190"/>
  <c r="AH189"/>
  <c r="AH107"/>
  <c r="AH180"/>
  <c r="AH166"/>
  <c r="AH131"/>
  <c r="AG127"/>
  <c r="AH117"/>
  <c r="AH84"/>
  <c r="AH70"/>
  <c r="AH35"/>
  <c r="AH159"/>
  <c r="AH10"/>
  <c r="X191"/>
  <c r="N8" i="28"/>
  <c r="N24" s="1"/>
  <c r="R24"/>
  <c r="AG19" i="27"/>
  <c r="AF191"/>
  <c r="AH160"/>
  <c r="AH146"/>
  <c r="AH111"/>
  <c r="AH97"/>
  <c r="AH53"/>
  <c r="AH145"/>
  <c r="AH63"/>
  <c r="AH49"/>
  <c r="AH105"/>
  <c r="AG115"/>
  <c r="AH183"/>
  <c r="AH169"/>
  <c r="AH136"/>
  <c r="AH122"/>
  <c r="AH87"/>
  <c r="AH73"/>
  <c r="AH40"/>
  <c r="AH26"/>
  <c r="AH17"/>
  <c r="AH149"/>
  <c r="AH119"/>
  <c r="AH102"/>
  <c r="AG103"/>
  <c r="AH93"/>
  <c r="AH174"/>
  <c r="AH125"/>
  <c r="AH95"/>
  <c r="AH78"/>
  <c r="AH29"/>
  <c r="AH37"/>
  <c r="AG31"/>
  <c r="AH21"/>
  <c r="AG79"/>
  <c r="V24" i="28"/>
  <c r="AG43" i="27"/>
  <c r="AB191"/>
  <c r="W18" i="26"/>
  <c r="AH139" i="25"/>
  <c r="X18" i="26" s="1"/>
  <c r="AH177" i="25"/>
  <c r="AG187"/>
  <c r="AH155"/>
  <c r="AG151"/>
  <c r="AH141"/>
  <c r="AH108"/>
  <c r="AH94"/>
  <c r="AH53"/>
  <c r="AH107"/>
  <c r="AH63"/>
  <c r="AH174"/>
  <c r="AH125"/>
  <c r="AH95"/>
  <c r="AH78"/>
  <c r="AH29"/>
  <c r="AH47"/>
  <c r="AH12"/>
  <c r="AH160"/>
  <c r="AH146"/>
  <c r="AH111"/>
  <c r="AH97"/>
  <c r="AH153"/>
  <c r="AG163"/>
  <c r="AH57"/>
  <c r="AG67"/>
  <c r="AH10"/>
  <c r="X191"/>
  <c r="N8" i="26"/>
  <c r="N24" s="1"/>
  <c r="AF191" i="25"/>
  <c r="AH149"/>
  <c r="AH119"/>
  <c r="AH102"/>
  <c r="AH81"/>
  <c r="AG91"/>
  <c r="AH59"/>
  <c r="AG55"/>
  <c r="AH45"/>
  <c r="AH159"/>
  <c r="AG103"/>
  <c r="AH93"/>
  <c r="W10" i="26"/>
  <c r="AH43" i="25"/>
  <c r="X10" i="26" s="1"/>
  <c r="AH175" i="25"/>
  <c r="X21" i="26" s="1"/>
  <c r="W13"/>
  <c r="AH180" i="25"/>
  <c r="AH166"/>
  <c r="AH131"/>
  <c r="AG127"/>
  <c r="AH117"/>
  <c r="AH84"/>
  <c r="AH70"/>
  <c r="AH35"/>
  <c r="AG190"/>
  <c r="AH189"/>
  <c r="AH101"/>
  <c r="AH49"/>
  <c r="T191"/>
  <c r="J8" i="26"/>
  <c r="J24" s="1"/>
  <c r="AB191" i="25"/>
  <c r="R8" i="26"/>
  <c r="R24" s="1"/>
  <c r="AH64" i="25"/>
  <c r="AH50"/>
  <c r="AH145"/>
  <c r="AH105"/>
  <c r="AG115"/>
  <c r="AG31"/>
  <c r="AH21"/>
  <c r="AH183"/>
  <c r="AH169"/>
  <c r="AH136"/>
  <c r="AH122"/>
  <c r="AH87"/>
  <c r="AH73"/>
  <c r="AH40"/>
  <c r="AH26"/>
  <c r="AH11"/>
  <c r="AG19"/>
  <c r="AH166" i="23"/>
  <c r="AH132"/>
  <c r="AH107"/>
  <c r="AH70"/>
  <c r="AH30"/>
  <c r="AH16"/>
  <c r="AH62"/>
  <c r="AH34"/>
  <c r="AH9"/>
  <c r="AG19"/>
  <c r="AH156"/>
  <c r="AH122"/>
  <c r="AH88"/>
  <c r="AH54"/>
  <c r="AG31"/>
  <c r="AH21"/>
  <c r="AH172"/>
  <c r="AH130"/>
  <c r="AH174"/>
  <c r="AH146"/>
  <c r="AH112"/>
  <c r="AH78"/>
  <c r="AH36"/>
  <c r="AH76"/>
  <c r="AH42"/>
  <c r="AH14"/>
  <c r="AH170"/>
  <c r="AH136"/>
  <c r="AH94"/>
  <c r="AH60"/>
  <c r="AH26"/>
  <c r="AH138"/>
  <c r="AH110"/>
  <c r="AH180"/>
  <c r="AH155"/>
  <c r="AH118"/>
  <c r="AH84"/>
  <c r="AH50"/>
  <c r="AH82"/>
  <c r="AH48"/>
  <c r="AH184"/>
  <c r="AH142"/>
  <c r="AH102"/>
  <c r="AG79"/>
  <c r="AH69"/>
  <c r="AH40"/>
  <c r="AH12"/>
  <c r="AH143"/>
  <c r="AH95"/>
  <c r="AH47"/>
  <c r="AH178"/>
  <c r="AH144"/>
  <c r="AH124"/>
  <c r="AH160"/>
  <c r="AH126"/>
  <c r="AH98"/>
  <c r="AH64"/>
  <c r="AH22"/>
  <c r="AH90"/>
  <c r="AH57"/>
  <c r="AG67"/>
  <c r="AH28"/>
  <c r="AH150"/>
  <c r="AH108"/>
  <c r="AH74"/>
  <c r="AH46"/>
  <c r="AH177"/>
  <c r="AG187"/>
  <c r="AH129"/>
  <c r="AG139"/>
  <c r="AH81"/>
  <c r="AG91"/>
  <c r="AH33"/>
  <c r="AG43"/>
  <c r="AH186"/>
  <c r="AH158"/>
  <c r="AG175"/>
  <c r="AG190"/>
  <c r="AG127"/>
  <c r="AG55"/>
  <c r="AG103"/>
  <c r="AG115"/>
  <c r="AG151"/>
  <c r="AG163"/>
  <c r="T191"/>
  <c r="AG103" i="10"/>
  <c r="AH103" s="1"/>
  <c r="AG115"/>
  <c r="AH115" s="1"/>
  <c r="AH112"/>
  <c r="AH33"/>
  <c r="AG43"/>
  <c r="AH43" s="1"/>
  <c r="AG187"/>
  <c r="AH187" s="1"/>
  <c r="AG139"/>
  <c r="AH139" s="1"/>
  <c r="AG31"/>
  <c r="AH31" s="1"/>
  <c r="AG91"/>
  <c r="AH91" s="1"/>
  <c r="AG190"/>
  <c r="AH190" s="1"/>
  <c r="AG175"/>
  <c r="AH175" s="1"/>
  <c r="AG151"/>
  <c r="AH151" s="1"/>
  <c r="AG67"/>
  <c r="AH67" s="1"/>
  <c r="AG55"/>
  <c r="AH55" s="1"/>
  <c r="AG163"/>
  <c r="AH163" s="1"/>
  <c r="AG79"/>
  <c r="AH79" s="1"/>
  <c r="AH93"/>
  <c r="AH153"/>
  <c r="AG127"/>
  <c r="AH127" s="1"/>
  <c r="AH175" i="33" l="1"/>
  <c r="X21" i="34" s="1"/>
  <c r="AH163" i="33"/>
  <c r="X20" i="34" s="1"/>
  <c r="W24"/>
  <c r="Y24" s="1"/>
  <c r="N24" i="32"/>
  <c r="W13"/>
  <c r="X18"/>
  <c r="X18" i="36"/>
  <c r="J24"/>
  <c r="V24"/>
  <c r="N24"/>
  <c r="R24"/>
  <c r="X13" i="32"/>
  <c r="X13" i="36"/>
  <c r="W24"/>
  <c r="Y24" s="1"/>
  <c r="J24" i="32"/>
  <c r="X10"/>
  <c r="X10" i="36"/>
  <c r="R24" i="32"/>
  <c r="V24"/>
  <c r="X8"/>
  <c r="X8" i="36"/>
  <c r="W21" i="28"/>
  <c r="AH67" i="35"/>
  <c r="AH103"/>
  <c r="AH187"/>
  <c r="AH127"/>
  <c r="AH139"/>
  <c r="AH115"/>
  <c r="AH55"/>
  <c r="AH31"/>
  <c r="AH163"/>
  <c r="AH43"/>
  <c r="AH91"/>
  <c r="AH190"/>
  <c r="AG191"/>
  <c r="AI67" s="1"/>
  <c r="AH19"/>
  <c r="AH151"/>
  <c r="AH151" i="33"/>
  <c r="X19" i="34" s="1"/>
  <c r="AH79" i="33"/>
  <c r="X13" i="34" s="1"/>
  <c r="AH139" i="33"/>
  <c r="X18" i="34" s="1"/>
  <c r="AG191" i="33"/>
  <c r="AI19" s="1"/>
  <c r="Y8" i="34" s="1"/>
  <c r="AH19" i="33"/>
  <c r="X8" i="34" s="1"/>
  <c r="AH31" i="33"/>
  <c r="X9" i="34" s="1"/>
  <c r="AH127" i="33"/>
  <c r="X17" i="34" s="1"/>
  <c r="AH67" i="33"/>
  <c r="X12" i="34" s="1"/>
  <c r="AH55" i="33"/>
  <c r="X11" i="34" s="1"/>
  <c r="AH43" i="33"/>
  <c r="X10" i="34" s="1"/>
  <c r="AH187" i="33"/>
  <c r="X22" i="34" s="1"/>
  <c r="AH103" i="33"/>
  <c r="X15" i="34" s="1"/>
  <c r="AH91" i="33"/>
  <c r="X14" i="34" s="1"/>
  <c r="AH115" i="33"/>
  <c r="X16" i="34" s="1"/>
  <c r="W19" i="32"/>
  <c r="AH151" i="31"/>
  <c r="W11" i="32"/>
  <c r="AH55" i="31"/>
  <c r="W22" i="32"/>
  <c r="AH187" i="31"/>
  <c r="W21" i="32"/>
  <c r="AH175" i="31"/>
  <c r="W17" i="32"/>
  <c r="AH127" i="31"/>
  <c r="W14" i="32"/>
  <c r="AH91" i="31"/>
  <c r="W9" i="32"/>
  <c r="AH31" i="31"/>
  <c r="W20" i="32"/>
  <c r="AH163" i="31"/>
  <c r="W15" i="32"/>
  <c r="AH103" i="31"/>
  <c r="W16" i="32"/>
  <c r="AH115" i="31"/>
  <c r="W23" i="32"/>
  <c r="AH190" i="31"/>
  <c r="W12" i="32"/>
  <c r="AH67" i="31"/>
  <c r="AG191"/>
  <c r="W22" i="30"/>
  <c r="AH187" i="29"/>
  <c r="X22" i="30" s="1"/>
  <c r="W14"/>
  <c r="AH91" i="29"/>
  <c r="X14" i="30" s="1"/>
  <c r="W12"/>
  <c r="AH67" i="29"/>
  <c r="X12" i="30" s="1"/>
  <c r="W9"/>
  <c r="AH31" i="29"/>
  <c r="X9" i="30" s="1"/>
  <c r="W18"/>
  <c r="AH139" i="29"/>
  <c r="X18" i="30" s="1"/>
  <c r="W11"/>
  <c r="AH55" i="29"/>
  <c r="X11" i="30" s="1"/>
  <c r="W20"/>
  <c r="AH163" i="29"/>
  <c r="X20" i="30" s="1"/>
  <c r="W16"/>
  <c r="AH115" i="29"/>
  <c r="X16" i="30" s="1"/>
  <c r="W8"/>
  <c r="AG191" i="29"/>
  <c r="AI190" s="1"/>
  <c r="Y23" i="30" s="1"/>
  <c r="AH19" i="29"/>
  <c r="X8" i="30" s="1"/>
  <c r="W19"/>
  <c r="AH151" i="29"/>
  <c r="X19" i="30" s="1"/>
  <c r="W23"/>
  <c r="AH190" i="29"/>
  <c r="X23" i="30" s="1"/>
  <c r="W21"/>
  <c r="AH175" i="29"/>
  <c r="X21" i="30" s="1"/>
  <c r="AI175" i="29"/>
  <c r="Y21" i="30" s="1"/>
  <c r="W17"/>
  <c r="AH127" i="29"/>
  <c r="X17" i="30" s="1"/>
  <c r="W10"/>
  <c r="AI43" i="29"/>
  <c r="Y10" i="30" s="1"/>
  <c r="AH43" i="29"/>
  <c r="X10" i="30" s="1"/>
  <c r="W15"/>
  <c r="AH103" i="29"/>
  <c r="X15" i="30" s="1"/>
  <c r="AI103" i="29"/>
  <c r="Y15" i="30" s="1"/>
  <c r="W13" i="28"/>
  <c r="AH79" i="27"/>
  <c r="X13" i="28" s="1"/>
  <c r="W10"/>
  <c r="AH43" i="27"/>
  <c r="X10" i="28" s="1"/>
  <c r="W15"/>
  <c r="AH103" i="27"/>
  <c r="X15" i="28" s="1"/>
  <c r="W23"/>
  <c r="AH190" i="27"/>
  <c r="X23" i="28" s="1"/>
  <c r="W20"/>
  <c r="AH163" i="27"/>
  <c r="X20" i="28" s="1"/>
  <c r="W16"/>
  <c r="AH115" i="27"/>
  <c r="X16" i="28" s="1"/>
  <c r="W19"/>
  <c r="AH151" i="27"/>
  <c r="X19" i="28" s="1"/>
  <c r="W11"/>
  <c r="AH55" i="27"/>
  <c r="X11" i="28" s="1"/>
  <c r="W22"/>
  <c r="AH187" i="27"/>
  <c r="X22" i="28" s="1"/>
  <c r="W14"/>
  <c r="AH91" i="27"/>
  <c r="X14" i="28" s="1"/>
  <c r="W9"/>
  <c r="AH31" i="27"/>
  <c r="X9" i="28" s="1"/>
  <c r="W8"/>
  <c r="AG191" i="27"/>
  <c r="AI163" s="1"/>
  <c r="Y20" i="28" s="1"/>
  <c r="AH19" i="27"/>
  <c r="X8" i="28" s="1"/>
  <c r="W17"/>
  <c r="AH127" i="27"/>
  <c r="X17" i="28" s="1"/>
  <c r="W12"/>
  <c r="AH67" i="27"/>
  <c r="X12" i="28" s="1"/>
  <c r="W8" i="26"/>
  <c r="AG191" i="25"/>
  <c r="AI163" s="1"/>
  <c r="Y20" i="26" s="1"/>
  <c r="AH19" i="25"/>
  <c r="X8" i="26" s="1"/>
  <c r="W16"/>
  <c r="AH115" i="25"/>
  <c r="X16" i="26" s="1"/>
  <c r="W15"/>
  <c r="AH103" i="25"/>
  <c r="X15" i="26" s="1"/>
  <c r="W14"/>
  <c r="AH91" i="25"/>
  <c r="X14" i="26" s="1"/>
  <c r="W12"/>
  <c r="AH67" i="25"/>
  <c r="X12" i="26" s="1"/>
  <c r="W9"/>
  <c r="AH31" i="25"/>
  <c r="X9" i="26" s="1"/>
  <c r="W20"/>
  <c r="AH163" i="25"/>
  <c r="X20" i="26" s="1"/>
  <c r="W17"/>
  <c r="AH127" i="25"/>
  <c r="X17" i="26" s="1"/>
  <c r="W19"/>
  <c r="AH151" i="25"/>
  <c r="X19" i="26" s="1"/>
  <c r="W23"/>
  <c r="AH190" i="25"/>
  <c r="X23" i="26" s="1"/>
  <c r="W11"/>
  <c r="AH55" i="25"/>
  <c r="X11" i="26" s="1"/>
  <c r="W22"/>
  <c r="AH187" i="25"/>
  <c r="X22" i="26" s="1"/>
  <c r="W20" i="24"/>
  <c r="AH163" i="23"/>
  <c r="X20" i="24" s="1"/>
  <c r="W11"/>
  <c r="AH55" i="23"/>
  <c r="X11" i="24" s="1"/>
  <c r="W14"/>
  <c r="AH91" i="23"/>
  <c r="X14" i="24" s="1"/>
  <c r="W9"/>
  <c r="AH31" i="23"/>
  <c r="X9" i="24" s="1"/>
  <c r="W8"/>
  <c r="AG191" i="23"/>
  <c r="AI19" s="1"/>
  <c r="Y8" i="24" s="1"/>
  <c r="AH19" i="23"/>
  <c r="X8" i="24" s="1"/>
  <c r="W15"/>
  <c r="AH103" i="23"/>
  <c r="X15" i="24" s="1"/>
  <c r="W21"/>
  <c r="AH175" i="23"/>
  <c r="X21" i="24" s="1"/>
  <c r="W18"/>
  <c r="AH139" i="23"/>
  <c r="X18" i="24" s="1"/>
  <c r="W16"/>
  <c r="AH115" i="23"/>
  <c r="X16" i="24" s="1"/>
  <c r="W23"/>
  <c r="AH190" i="23"/>
  <c r="X23" i="24" s="1"/>
  <c r="W22"/>
  <c r="AH187" i="23"/>
  <c r="X22" i="24" s="1"/>
  <c r="W19"/>
  <c r="AH151" i="23"/>
  <c r="X19" i="24" s="1"/>
  <c r="W17"/>
  <c r="AH127" i="23"/>
  <c r="X17" i="24" s="1"/>
  <c r="W10"/>
  <c r="AH43" i="23"/>
  <c r="X10" i="24" s="1"/>
  <c r="W12"/>
  <c r="AH67" i="23"/>
  <c r="X12" i="24" s="1"/>
  <c r="W13"/>
  <c r="AH79" i="23"/>
  <c r="X13" i="24" s="1"/>
  <c r="B20" i="11"/>
  <c r="B19"/>
  <c r="B18"/>
  <c r="B17"/>
  <c r="B16"/>
  <c r="B15"/>
  <c r="B14"/>
  <c r="B13"/>
  <c r="B12"/>
  <c r="B11"/>
  <c r="B10"/>
  <c r="B9"/>
  <c r="B8"/>
  <c r="F20"/>
  <c r="D20"/>
  <c r="D19"/>
  <c r="D18"/>
  <c r="F17"/>
  <c r="D17"/>
  <c r="D16"/>
  <c r="F15"/>
  <c r="D15"/>
  <c r="F12"/>
  <c r="D12"/>
  <c r="D8"/>
  <c r="F9"/>
  <c r="D9"/>
  <c r="A191" i="10"/>
  <c r="B23" i="11"/>
  <c r="F14"/>
  <c r="D14"/>
  <c r="F13"/>
  <c r="D13"/>
  <c r="F10"/>
  <c r="D10"/>
  <c r="A24"/>
  <c r="U23"/>
  <c r="T23"/>
  <c r="S23"/>
  <c r="Q23"/>
  <c r="P23"/>
  <c r="O23"/>
  <c r="M23"/>
  <c r="L23"/>
  <c r="K23"/>
  <c r="I23"/>
  <c r="H23"/>
  <c r="G23"/>
  <c r="C23"/>
  <c r="V23"/>
  <c r="R23"/>
  <c r="J23"/>
  <c r="U22"/>
  <c r="T22"/>
  <c r="S22"/>
  <c r="Q22"/>
  <c r="P22"/>
  <c r="O22"/>
  <c r="M22"/>
  <c r="L22"/>
  <c r="K22"/>
  <c r="I22"/>
  <c r="H22"/>
  <c r="G22"/>
  <c r="C22"/>
  <c r="B22"/>
  <c r="U21"/>
  <c r="T21"/>
  <c r="S21"/>
  <c r="Q21"/>
  <c r="P21"/>
  <c r="O21"/>
  <c r="M21"/>
  <c r="L21"/>
  <c r="K21"/>
  <c r="I21"/>
  <c r="H21"/>
  <c r="G21"/>
  <c r="F21"/>
  <c r="D21"/>
  <c r="C21"/>
  <c r="J21"/>
  <c r="U20"/>
  <c r="T20"/>
  <c r="S20"/>
  <c r="Q20"/>
  <c r="P20"/>
  <c r="O20"/>
  <c r="M20"/>
  <c r="L20"/>
  <c r="K20"/>
  <c r="I20"/>
  <c r="H20"/>
  <c r="G20"/>
  <c r="C20"/>
  <c r="U19"/>
  <c r="T19"/>
  <c r="S19"/>
  <c r="Q19"/>
  <c r="P19"/>
  <c r="O19"/>
  <c r="M19"/>
  <c r="L19"/>
  <c r="K19"/>
  <c r="I19"/>
  <c r="H19"/>
  <c r="G19"/>
  <c r="F19"/>
  <c r="C19"/>
  <c r="T18"/>
  <c r="S18"/>
  <c r="P18"/>
  <c r="O18"/>
  <c r="L18"/>
  <c r="K18"/>
  <c r="H18"/>
  <c r="G18"/>
  <c r="F18"/>
  <c r="C18"/>
  <c r="V18"/>
  <c r="R18"/>
  <c r="N18"/>
  <c r="J18"/>
  <c r="U17"/>
  <c r="T17"/>
  <c r="S17"/>
  <c r="Q17"/>
  <c r="P17"/>
  <c r="O17"/>
  <c r="M17"/>
  <c r="L17"/>
  <c r="K17"/>
  <c r="I17"/>
  <c r="H17"/>
  <c r="G17"/>
  <c r="C17"/>
  <c r="U16"/>
  <c r="T16"/>
  <c r="S16"/>
  <c r="Q16"/>
  <c r="P16"/>
  <c r="O16"/>
  <c r="M16"/>
  <c r="L16"/>
  <c r="K16"/>
  <c r="I16"/>
  <c r="H16"/>
  <c r="G16"/>
  <c r="F16"/>
  <c r="C16"/>
  <c r="R16"/>
  <c r="U15"/>
  <c r="T15"/>
  <c r="S15"/>
  <c r="Q15"/>
  <c r="P15"/>
  <c r="O15"/>
  <c r="M15"/>
  <c r="K15"/>
  <c r="I15"/>
  <c r="H15"/>
  <c r="G15"/>
  <c r="C15"/>
  <c r="U14"/>
  <c r="T14"/>
  <c r="S14"/>
  <c r="Q14"/>
  <c r="P14"/>
  <c r="O14"/>
  <c r="M14"/>
  <c r="L14"/>
  <c r="K14"/>
  <c r="I14"/>
  <c r="H14"/>
  <c r="G14"/>
  <c r="C14"/>
  <c r="R14"/>
  <c r="U13"/>
  <c r="T13"/>
  <c r="S13"/>
  <c r="Q13"/>
  <c r="P13"/>
  <c r="O13"/>
  <c r="M13"/>
  <c r="L13"/>
  <c r="K13"/>
  <c r="I13"/>
  <c r="H13"/>
  <c r="G13"/>
  <c r="C13"/>
  <c r="R13"/>
  <c r="J13"/>
  <c r="U12"/>
  <c r="T12"/>
  <c r="S12"/>
  <c r="Q12"/>
  <c r="P12"/>
  <c r="O12"/>
  <c r="M12"/>
  <c r="L12"/>
  <c r="K12"/>
  <c r="I12"/>
  <c r="H12"/>
  <c r="G12"/>
  <c r="C12"/>
  <c r="R12"/>
  <c r="U11"/>
  <c r="T11"/>
  <c r="S11"/>
  <c r="Q11"/>
  <c r="P11"/>
  <c r="O11"/>
  <c r="M11"/>
  <c r="L11"/>
  <c r="K11"/>
  <c r="I11"/>
  <c r="H11"/>
  <c r="G11"/>
  <c r="F11"/>
  <c r="D11"/>
  <c r="C11"/>
  <c r="R11"/>
  <c r="J11"/>
  <c r="U10"/>
  <c r="T10"/>
  <c r="S10"/>
  <c r="Q10"/>
  <c r="P10"/>
  <c r="O10"/>
  <c r="M10"/>
  <c r="L10"/>
  <c r="K10"/>
  <c r="I10"/>
  <c r="H10"/>
  <c r="G10"/>
  <c r="C10"/>
  <c r="J10"/>
  <c r="U9"/>
  <c r="T9"/>
  <c r="S9"/>
  <c r="Q9"/>
  <c r="P9"/>
  <c r="O9"/>
  <c r="M9"/>
  <c r="L9"/>
  <c r="K9"/>
  <c r="I9"/>
  <c r="H9"/>
  <c r="G9"/>
  <c r="C9"/>
  <c r="U8"/>
  <c r="S8"/>
  <c r="Q8"/>
  <c r="O8"/>
  <c r="M8"/>
  <c r="K8"/>
  <c r="I8"/>
  <c r="G8"/>
  <c r="T18" i="10"/>
  <c r="AG18" s="1"/>
  <c r="AH18" s="1"/>
  <c r="T10"/>
  <c r="AG9"/>
  <c r="AH9" s="1"/>
  <c r="AI190" i="35" l="1"/>
  <c r="AI43"/>
  <c r="AI31"/>
  <c r="AI115"/>
  <c r="AI151"/>
  <c r="AI19"/>
  <c r="AI91"/>
  <c r="AI163"/>
  <c r="AI127"/>
  <c r="AI103"/>
  <c r="AI139"/>
  <c r="AI187"/>
  <c r="AI127" i="33"/>
  <c r="Y17" i="34" s="1"/>
  <c r="AI115" i="33"/>
  <c r="Y16" i="34" s="1"/>
  <c r="AI187" i="33"/>
  <c r="Y22" i="34" s="1"/>
  <c r="X24"/>
  <c r="AI55" i="33"/>
  <c r="Y11" i="34" s="1"/>
  <c r="AI151" i="33"/>
  <c r="Y19" i="34" s="1"/>
  <c r="AI43" i="33"/>
  <c r="Y10" i="34" s="1"/>
  <c r="AI67" i="33"/>
  <c r="Y12" i="34" s="1"/>
  <c r="AI91" i="33"/>
  <c r="Y14" i="34" s="1"/>
  <c r="AI139" i="33"/>
  <c r="Y18" i="34" s="1"/>
  <c r="X23" i="32"/>
  <c r="X23" i="36"/>
  <c r="X22" i="32"/>
  <c r="X22" i="36"/>
  <c r="X21" i="32"/>
  <c r="X21" i="36"/>
  <c r="X20" i="32"/>
  <c r="X20" i="36"/>
  <c r="X19" i="32"/>
  <c r="X19" i="36"/>
  <c r="X17" i="32"/>
  <c r="X17" i="36"/>
  <c r="X16" i="32"/>
  <c r="X16" i="36"/>
  <c r="X15" i="32"/>
  <c r="X15" i="36"/>
  <c r="X14" i="32"/>
  <c r="X14" i="36"/>
  <c r="X24"/>
  <c r="X12" i="32"/>
  <c r="X12" i="36"/>
  <c r="X11" i="32"/>
  <c r="X11" i="36"/>
  <c r="X9" i="32"/>
  <c r="X9" i="36"/>
  <c r="AI91" i="29"/>
  <c r="Y14" i="30" s="1"/>
  <c r="AI55" i="25"/>
  <c r="Y11" i="26" s="1"/>
  <c r="AI127" i="25"/>
  <c r="Y17" i="26" s="1"/>
  <c r="AI115" i="23"/>
  <c r="Y16" i="24" s="1"/>
  <c r="AI127" i="23"/>
  <c r="Y17" i="24" s="1"/>
  <c r="AI190" i="23"/>
  <c r="Y23" i="24" s="1"/>
  <c r="AI163" i="23"/>
  <c r="Y20" i="24" s="1"/>
  <c r="AI43" i="23"/>
  <c r="Y10" i="24" s="1"/>
  <c r="AI103" i="23"/>
  <c r="Y15" i="24" s="1"/>
  <c r="AH191" i="35"/>
  <c r="AI191"/>
  <c r="AI85"/>
  <c r="AI137"/>
  <c r="AI51"/>
  <c r="AI133"/>
  <c r="AI17"/>
  <c r="AI71"/>
  <c r="AI99"/>
  <c r="AI161"/>
  <c r="AI37"/>
  <c r="AI65"/>
  <c r="AI119"/>
  <c r="AI147"/>
  <c r="AI50"/>
  <c r="AI146"/>
  <c r="AI28"/>
  <c r="AI76"/>
  <c r="AI124"/>
  <c r="AI158"/>
  <c r="AI160"/>
  <c r="AI170"/>
  <c r="AI186"/>
  <c r="AI189"/>
  <c r="AI183"/>
  <c r="AI185"/>
  <c r="AI21"/>
  <c r="AI58"/>
  <c r="AI101"/>
  <c r="AI149"/>
  <c r="AI14"/>
  <c r="AI73"/>
  <c r="AI120"/>
  <c r="AI168"/>
  <c r="AI98"/>
  <c r="AI34"/>
  <c r="AI82"/>
  <c r="AI130"/>
  <c r="AI16"/>
  <c r="AI26"/>
  <c r="AI112"/>
  <c r="AI122"/>
  <c r="AI11"/>
  <c r="AI38"/>
  <c r="AI53"/>
  <c r="AI148"/>
  <c r="AI165"/>
  <c r="AI25"/>
  <c r="AI72"/>
  <c r="AI111"/>
  <c r="AI159"/>
  <c r="AI61"/>
  <c r="AI113"/>
  <c r="AI23"/>
  <c r="AI109"/>
  <c r="AI167"/>
  <c r="AI47"/>
  <c r="AI95"/>
  <c r="AI157"/>
  <c r="AI13"/>
  <c r="AI41"/>
  <c r="AI89"/>
  <c r="AI143"/>
  <c r="AI88"/>
  <c r="AI136"/>
  <c r="AI48"/>
  <c r="AI86"/>
  <c r="AI134"/>
  <c r="AI182"/>
  <c r="AI181"/>
  <c r="AI10"/>
  <c r="AI52"/>
  <c r="AI69"/>
  <c r="AI96"/>
  <c r="AI117"/>
  <c r="AI155"/>
  <c r="AI24"/>
  <c r="AI63"/>
  <c r="AI110"/>
  <c r="AI40"/>
  <c r="AI64"/>
  <c r="AI74"/>
  <c r="AI184"/>
  <c r="AI42"/>
  <c r="AI59"/>
  <c r="AI90"/>
  <c r="AI107"/>
  <c r="AI144"/>
  <c r="AI154"/>
  <c r="AI15"/>
  <c r="AI62"/>
  <c r="AI121"/>
  <c r="AI169"/>
  <c r="AI79"/>
  <c r="AI132"/>
  <c r="AI177"/>
  <c r="AI178"/>
  <c r="AI150"/>
  <c r="AI102"/>
  <c r="AI125"/>
  <c r="AI45"/>
  <c r="AI123"/>
  <c r="AI87"/>
  <c r="AI57"/>
  <c r="AI30"/>
  <c r="AI78"/>
  <c r="AI27"/>
  <c r="AI22"/>
  <c r="AI93"/>
  <c r="AI138"/>
  <c r="AI94"/>
  <c r="AI118"/>
  <c r="AI12"/>
  <c r="AI9"/>
  <c r="AI100"/>
  <c r="AI172"/>
  <c r="AI18"/>
  <c r="AI171"/>
  <c r="AI60"/>
  <c r="AI179"/>
  <c r="AI83"/>
  <c r="AI46"/>
  <c r="AI162"/>
  <c r="AI114"/>
  <c r="AI66"/>
  <c r="AI141"/>
  <c r="AI29"/>
  <c r="AI126"/>
  <c r="AI33"/>
  <c r="AI142"/>
  <c r="AI75"/>
  <c r="AI135"/>
  <c r="AI49"/>
  <c r="AI153"/>
  <c r="AI84"/>
  <c r="AI156"/>
  <c r="AI108"/>
  <c r="AI175"/>
  <c r="AI180"/>
  <c r="AI106"/>
  <c r="AI39"/>
  <c r="AI77"/>
  <c r="AI174"/>
  <c r="AI166"/>
  <c r="AI70"/>
  <c r="AI173"/>
  <c r="AI36"/>
  <c r="AI105"/>
  <c r="AI129"/>
  <c r="AI81"/>
  <c r="AI145"/>
  <c r="AI97"/>
  <c r="AI54"/>
  <c r="AI131"/>
  <c r="AI35"/>
  <c r="AI55"/>
  <c r="AI103" i="33"/>
  <c r="Y15" i="34" s="1"/>
  <c r="AI31" i="33"/>
  <c r="Y9" i="34" s="1"/>
  <c r="AH191" i="33"/>
  <c r="AI191"/>
  <c r="AI113"/>
  <c r="AI47"/>
  <c r="AI13"/>
  <c r="AI41"/>
  <c r="AI65"/>
  <c r="AI133"/>
  <c r="AI27"/>
  <c r="AI89"/>
  <c r="AI77"/>
  <c r="AI141"/>
  <c r="AI136"/>
  <c r="AI168"/>
  <c r="AI180"/>
  <c r="AI22"/>
  <c r="AI60"/>
  <c r="AI102"/>
  <c r="AI118"/>
  <c r="AI26"/>
  <c r="AI158"/>
  <c r="AI166"/>
  <c r="AI155"/>
  <c r="AI157"/>
  <c r="AI160"/>
  <c r="AI35"/>
  <c r="AI76"/>
  <c r="AI120"/>
  <c r="AI17"/>
  <c r="AI24"/>
  <c r="AI181"/>
  <c r="AI57"/>
  <c r="AI28"/>
  <c r="AI40"/>
  <c r="AI145"/>
  <c r="AI169"/>
  <c r="AI173"/>
  <c r="AI122"/>
  <c r="AI82"/>
  <c r="AI86"/>
  <c r="AI98"/>
  <c r="AI150"/>
  <c r="AI66"/>
  <c r="AI131"/>
  <c r="AI51"/>
  <c r="AI179"/>
  <c r="AI54"/>
  <c r="AI108"/>
  <c r="AI146"/>
  <c r="AI170"/>
  <c r="AI16"/>
  <c r="AI64"/>
  <c r="AI186"/>
  <c r="AI178"/>
  <c r="AI184"/>
  <c r="AI93"/>
  <c r="AI49"/>
  <c r="AI97"/>
  <c r="AI58"/>
  <c r="AI14"/>
  <c r="AI147"/>
  <c r="AI75"/>
  <c r="AI109"/>
  <c r="AI37"/>
  <c r="AI61"/>
  <c r="AI95"/>
  <c r="AI137"/>
  <c r="AI85"/>
  <c r="AI123"/>
  <c r="AI88"/>
  <c r="AI29"/>
  <c r="AI149"/>
  <c r="AI12"/>
  <c r="AI70"/>
  <c r="AI172"/>
  <c r="AI174"/>
  <c r="AI112"/>
  <c r="AI154"/>
  <c r="AI162"/>
  <c r="AI165"/>
  <c r="AI189"/>
  <c r="AI148"/>
  <c r="AI153"/>
  <c r="AI161"/>
  <c r="AI183"/>
  <c r="AI185"/>
  <c r="AI62"/>
  <c r="AI83"/>
  <c r="AI125"/>
  <c r="AI39"/>
  <c r="AI87"/>
  <c r="AI135"/>
  <c r="AI72"/>
  <c r="AI50"/>
  <c r="AI171"/>
  <c r="AI74"/>
  <c r="AI182"/>
  <c r="AI156"/>
  <c r="AI159"/>
  <c r="AI45"/>
  <c r="AI124"/>
  <c r="AI134"/>
  <c r="AI138"/>
  <c r="AI110"/>
  <c r="AI167"/>
  <c r="AI11"/>
  <c r="AI33"/>
  <c r="AI34"/>
  <c r="AI117"/>
  <c r="AI52"/>
  <c r="AI106"/>
  <c r="AI30"/>
  <c r="AI48"/>
  <c r="AI21"/>
  <c r="AI175"/>
  <c r="Y21" i="34" s="1"/>
  <c r="AI101" i="33"/>
  <c r="AI105"/>
  <c r="AI36"/>
  <c r="AI81"/>
  <c r="AI143"/>
  <c r="AI63"/>
  <c r="AI119"/>
  <c r="AI190"/>
  <c r="Y23" i="34" s="1"/>
  <c r="AI78" i="33"/>
  <c r="AI107"/>
  <c r="AI96"/>
  <c r="AI18"/>
  <c r="AI121"/>
  <c r="AI73"/>
  <c r="AI25"/>
  <c r="AI94"/>
  <c r="AI69"/>
  <c r="AI99"/>
  <c r="AI15"/>
  <c r="AI59"/>
  <c r="AI114"/>
  <c r="AI9"/>
  <c r="AI53"/>
  <c r="AI71"/>
  <c r="AI177"/>
  <c r="AI10"/>
  <c r="AI129"/>
  <c r="AI38"/>
  <c r="AI163"/>
  <c r="Y20" i="34" s="1"/>
  <c r="AI100" i="33"/>
  <c r="AI126"/>
  <c r="AI90"/>
  <c r="AI42"/>
  <c r="AI23"/>
  <c r="AI46"/>
  <c r="AI111"/>
  <c r="AI144"/>
  <c r="AI84"/>
  <c r="AI132"/>
  <c r="AI142"/>
  <c r="AI130"/>
  <c r="AI79"/>
  <c r="Y13" i="34" s="1"/>
  <c r="W24" i="32"/>
  <c r="Y24" s="1"/>
  <c r="AH191" i="31"/>
  <c r="AI191"/>
  <c r="AI10"/>
  <c r="AI48"/>
  <c r="AI52"/>
  <c r="AI120"/>
  <c r="AI158"/>
  <c r="AI16"/>
  <c r="AI24"/>
  <c r="AI62"/>
  <c r="AI66"/>
  <c r="AI106"/>
  <c r="AI110"/>
  <c r="AI114"/>
  <c r="AI154"/>
  <c r="AI135"/>
  <c r="AI37"/>
  <c r="AI147"/>
  <c r="AI171"/>
  <c r="AI179"/>
  <c r="AI173"/>
  <c r="AI157"/>
  <c r="AI27"/>
  <c r="AI123"/>
  <c r="AI137"/>
  <c r="AI126"/>
  <c r="AI150"/>
  <c r="AI118"/>
  <c r="AI112"/>
  <c r="AI12"/>
  <c r="AI100"/>
  <c r="AI148"/>
  <c r="AI39"/>
  <c r="AI105"/>
  <c r="AI69"/>
  <c r="AI9"/>
  <c r="AI51"/>
  <c r="AI161"/>
  <c r="AI23"/>
  <c r="AI65"/>
  <c r="AI109"/>
  <c r="AI113"/>
  <c r="AI25"/>
  <c r="AI18"/>
  <c r="AI58"/>
  <c r="AI178"/>
  <c r="AI13"/>
  <c r="AI72"/>
  <c r="AI76"/>
  <c r="AI124"/>
  <c r="AI162"/>
  <c r="AI77"/>
  <c r="AI170"/>
  <c r="AI15"/>
  <c r="AI99"/>
  <c r="AI41"/>
  <c r="AI85"/>
  <c r="AI36"/>
  <c r="AI88"/>
  <c r="AI60"/>
  <c r="AI142"/>
  <c r="AI28"/>
  <c r="AI96"/>
  <c r="AI138"/>
  <c r="AI42"/>
  <c r="AI86"/>
  <c r="AI90"/>
  <c r="AI130"/>
  <c r="AI134"/>
  <c r="AI182"/>
  <c r="AI186"/>
  <c r="AI17"/>
  <c r="AI14"/>
  <c r="AI75"/>
  <c r="AI83"/>
  <c r="AI61"/>
  <c r="AI33"/>
  <c r="AI129"/>
  <c r="AI181"/>
  <c r="AI74"/>
  <c r="AI11"/>
  <c r="AI30"/>
  <c r="AI132"/>
  <c r="AI184"/>
  <c r="AI54"/>
  <c r="AI98"/>
  <c r="AI165"/>
  <c r="AI22"/>
  <c r="AI89"/>
  <c r="AI133"/>
  <c r="AI185"/>
  <c r="AI121"/>
  <c r="AI34"/>
  <c r="AI38"/>
  <c r="AI82"/>
  <c r="AI144"/>
  <c r="AI168"/>
  <c r="AI172"/>
  <c r="AI156"/>
  <c r="AI71"/>
  <c r="AI46"/>
  <c r="AI146"/>
  <c r="AI53"/>
  <c r="AI29"/>
  <c r="AI153"/>
  <c r="AI49"/>
  <c r="AI45"/>
  <c r="AI166"/>
  <c r="AI145"/>
  <c r="AI47"/>
  <c r="AI141"/>
  <c r="AI94"/>
  <c r="AI50"/>
  <c r="AI87"/>
  <c r="AI125"/>
  <c r="AI119"/>
  <c r="AI59"/>
  <c r="AI70"/>
  <c r="AI155"/>
  <c r="AI183"/>
  <c r="AI63"/>
  <c r="AI174"/>
  <c r="AI78"/>
  <c r="AI101"/>
  <c r="AI149"/>
  <c r="AI102"/>
  <c r="AI57"/>
  <c r="AI107"/>
  <c r="AI84"/>
  <c r="AI21"/>
  <c r="AI111"/>
  <c r="AI169"/>
  <c r="AI122"/>
  <c r="AI73"/>
  <c r="AI26"/>
  <c r="AI97"/>
  <c r="AI159"/>
  <c r="AI19"/>
  <c r="AI167"/>
  <c r="AI143"/>
  <c r="AI81"/>
  <c r="AI180"/>
  <c r="AI131"/>
  <c r="AI35"/>
  <c r="AI93"/>
  <c r="AI95"/>
  <c r="AI177"/>
  <c r="AI108"/>
  <c r="AI64"/>
  <c r="AI43"/>
  <c r="AI79"/>
  <c r="AI139"/>
  <c r="AI117"/>
  <c r="AI189"/>
  <c r="AI160"/>
  <c r="AI136"/>
  <c r="AI40"/>
  <c r="AI190"/>
  <c r="AI115"/>
  <c r="AI31"/>
  <c r="AI91"/>
  <c r="AI55"/>
  <c r="AI67"/>
  <c r="AI103"/>
  <c r="AI163"/>
  <c r="AI127"/>
  <c r="AI151"/>
  <c r="AI175"/>
  <c r="AI187"/>
  <c r="AI191" i="29"/>
  <c r="AH191"/>
  <c r="AI37"/>
  <c r="AI14"/>
  <c r="AI10"/>
  <c r="AI85"/>
  <c r="AI89"/>
  <c r="AI181"/>
  <c r="AI185"/>
  <c r="AI18"/>
  <c r="AI38"/>
  <c r="AI66"/>
  <c r="AI162"/>
  <c r="AI48"/>
  <c r="AI52"/>
  <c r="AI106"/>
  <c r="AI110"/>
  <c r="AI114"/>
  <c r="AI168"/>
  <c r="AI172"/>
  <c r="AI173"/>
  <c r="AI157"/>
  <c r="AI74"/>
  <c r="AI46"/>
  <c r="AI16"/>
  <c r="AI30"/>
  <c r="AI132"/>
  <c r="AI60"/>
  <c r="AI165"/>
  <c r="AI98"/>
  <c r="AI22"/>
  <c r="AI42"/>
  <c r="AI147"/>
  <c r="AI118"/>
  <c r="AI184"/>
  <c r="AI62"/>
  <c r="AI100"/>
  <c r="AI58"/>
  <c r="AI130"/>
  <c r="AI134"/>
  <c r="AI138"/>
  <c r="AI28"/>
  <c r="AI120"/>
  <c r="AI124"/>
  <c r="AI39"/>
  <c r="AI135"/>
  <c r="AI179"/>
  <c r="AI41"/>
  <c r="AI51"/>
  <c r="AI109"/>
  <c r="AI113"/>
  <c r="AI171"/>
  <c r="AI77"/>
  <c r="AI150"/>
  <c r="AI12"/>
  <c r="AI61"/>
  <c r="AI88"/>
  <c r="AI126"/>
  <c r="AI170"/>
  <c r="AI69"/>
  <c r="AI65"/>
  <c r="AI161"/>
  <c r="AI133"/>
  <c r="AI137"/>
  <c r="AI123"/>
  <c r="AI121"/>
  <c r="AI34"/>
  <c r="AI158"/>
  <c r="AI17"/>
  <c r="AI24"/>
  <c r="AI72"/>
  <c r="AI76"/>
  <c r="AI144"/>
  <c r="AI148"/>
  <c r="AI25"/>
  <c r="AI99"/>
  <c r="AI27"/>
  <c r="AI112"/>
  <c r="AI13"/>
  <c r="AI15"/>
  <c r="AI96"/>
  <c r="AI154"/>
  <c r="AI11"/>
  <c r="AI82"/>
  <c r="AI86"/>
  <c r="AI90"/>
  <c r="AI178"/>
  <c r="AI182"/>
  <c r="AI186"/>
  <c r="AI83"/>
  <c r="AI23"/>
  <c r="AI75"/>
  <c r="AI36"/>
  <c r="AI54"/>
  <c r="AI142"/>
  <c r="AI156"/>
  <c r="AI143"/>
  <c r="AI33"/>
  <c r="AI59"/>
  <c r="AI155"/>
  <c r="AI64"/>
  <c r="AI95"/>
  <c r="AI159"/>
  <c r="AI47"/>
  <c r="AI177"/>
  <c r="AI141"/>
  <c r="AI50"/>
  <c r="AI174"/>
  <c r="AI78"/>
  <c r="AI119"/>
  <c r="AI105"/>
  <c r="AI84"/>
  <c r="AI153"/>
  <c r="AI167"/>
  <c r="AI125"/>
  <c r="AI149"/>
  <c r="AI117"/>
  <c r="AI129"/>
  <c r="AI122"/>
  <c r="AI107"/>
  <c r="AI79"/>
  <c r="Y13" i="30" s="1"/>
  <c r="AI136" i="29"/>
  <c r="AI40"/>
  <c r="AI9"/>
  <c r="AI146"/>
  <c r="AI97"/>
  <c r="AI21"/>
  <c r="AI101"/>
  <c r="AI169"/>
  <c r="AI73"/>
  <c r="AI189"/>
  <c r="AI180"/>
  <c r="AI131"/>
  <c r="AI35"/>
  <c r="AI93"/>
  <c r="AI108"/>
  <c r="AI63"/>
  <c r="AI71"/>
  <c r="AI94"/>
  <c r="AI49"/>
  <c r="AI102"/>
  <c r="AI70"/>
  <c r="AI183"/>
  <c r="AI87"/>
  <c r="AI29"/>
  <c r="AI160"/>
  <c r="AI111"/>
  <c r="AI53"/>
  <c r="AI57"/>
  <c r="AI81"/>
  <c r="AI45"/>
  <c r="AI26"/>
  <c r="AI145"/>
  <c r="AI166"/>
  <c r="W24" i="30"/>
  <c r="AI55" i="29"/>
  <c r="Y11" i="30" s="1"/>
  <c r="AI139" i="29"/>
  <c r="Y18" i="30" s="1"/>
  <c r="AI187" i="29"/>
  <c r="Y22" i="30" s="1"/>
  <c r="AI151" i="29"/>
  <c r="Y19" i="30" s="1"/>
  <c r="AI115" i="29"/>
  <c r="Y16" i="30" s="1"/>
  <c r="AI127" i="29"/>
  <c r="Y17" i="30" s="1"/>
  <c r="AI19" i="29"/>
  <c r="Y8" i="30" s="1"/>
  <c r="AI163" i="29"/>
  <c r="Y20" i="30" s="1"/>
  <c r="AI31" i="29"/>
  <c r="Y9" i="30" s="1"/>
  <c r="AI67" i="29"/>
  <c r="Y12" i="30" s="1"/>
  <c r="AI19" i="27"/>
  <c r="Y8" i="28" s="1"/>
  <c r="AI31" i="27"/>
  <c r="Y9" i="28" s="1"/>
  <c r="AI91" i="27"/>
  <c r="Y14" i="28" s="1"/>
  <c r="AI151" i="27"/>
  <c r="Y19" i="28" s="1"/>
  <c r="AI115" i="27"/>
  <c r="Y16" i="28" s="1"/>
  <c r="AI103" i="27"/>
  <c r="Y15" i="28" s="1"/>
  <c r="AI43" i="27"/>
  <c r="Y10" i="28" s="1"/>
  <c r="AI67" i="27"/>
  <c r="Y12" i="28" s="1"/>
  <c r="W24"/>
  <c r="AI187" i="27"/>
  <c r="Y22" i="28" s="1"/>
  <c r="AH191" i="27"/>
  <c r="AI191"/>
  <c r="AI15"/>
  <c r="AI48"/>
  <c r="AI72"/>
  <c r="AI154"/>
  <c r="AI182"/>
  <c r="AI186"/>
  <c r="AI100"/>
  <c r="AI168"/>
  <c r="AI172"/>
  <c r="AI42"/>
  <c r="AI96"/>
  <c r="AI30"/>
  <c r="AI13"/>
  <c r="AI173"/>
  <c r="AI14"/>
  <c r="AI106"/>
  <c r="AI82"/>
  <c r="AI86"/>
  <c r="AI90"/>
  <c r="AI158"/>
  <c r="AI162"/>
  <c r="AI121"/>
  <c r="AI137"/>
  <c r="AI74"/>
  <c r="AI126"/>
  <c r="AI98"/>
  <c r="AI142"/>
  <c r="AI118"/>
  <c r="AI54"/>
  <c r="AI150"/>
  <c r="AI165"/>
  <c r="AI28"/>
  <c r="AI185"/>
  <c r="AI18"/>
  <c r="AI171"/>
  <c r="AI41"/>
  <c r="AI12"/>
  <c r="AI135"/>
  <c r="AI51"/>
  <c r="AI75"/>
  <c r="AI85"/>
  <c r="AI89"/>
  <c r="AI161"/>
  <c r="AI22"/>
  <c r="AI83"/>
  <c r="AI88"/>
  <c r="AI184"/>
  <c r="AI61"/>
  <c r="AI157"/>
  <c r="AI129"/>
  <c r="AI69"/>
  <c r="AI11"/>
  <c r="AI52"/>
  <c r="AI76"/>
  <c r="AI114"/>
  <c r="AI178"/>
  <c r="AI62"/>
  <c r="AI66"/>
  <c r="AI130"/>
  <c r="AI134"/>
  <c r="AI24"/>
  <c r="AI58"/>
  <c r="AI144"/>
  <c r="AI148"/>
  <c r="AI179"/>
  <c r="AI16"/>
  <c r="AI25"/>
  <c r="AI110"/>
  <c r="AI138"/>
  <c r="AI38"/>
  <c r="AI120"/>
  <c r="AI124"/>
  <c r="AI99"/>
  <c r="AI167"/>
  <c r="AI112"/>
  <c r="AI132"/>
  <c r="AI60"/>
  <c r="AI34"/>
  <c r="AI9"/>
  <c r="AI109"/>
  <c r="AI27"/>
  <c r="AI65"/>
  <c r="AI133"/>
  <c r="AI147"/>
  <c r="AI36"/>
  <c r="AI71"/>
  <c r="AI113"/>
  <c r="AI181"/>
  <c r="AI123"/>
  <c r="AI77"/>
  <c r="AI39"/>
  <c r="AI46"/>
  <c r="AI47"/>
  <c r="AI143"/>
  <c r="AI33"/>
  <c r="AI170"/>
  <c r="AI156"/>
  <c r="AI45"/>
  <c r="AI153"/>
  <c r="AI141"/>
  <c r="AI94"/>
  <c r="AI50"/>
  <c r="AI84"/>
  <c r="AI35"/>
  <c r="AI10"/>
  <c r="AI63"/>
  <c r="AI136"/>
  <c r="AI40"/>
  <c r="AI17"/>
  <c r="AI149"/>
  <c r="AI102"/>
  <c r="AI125"/>
  <c r="AI175"/>
  <c r="Y21" i="28" s="1"/>
  <c r="AI57" i="27"/>
  <c r="AI189"/>
  <c r="AI180"/>
  <c r="AI131"/>
  <c r="AI146"/>
  <c r="AI97"/>
  <c r="AI95"/>
  <c r="AI37"/>
  <c r="AI81"/>
  <c r="AI101"/>
  <c r="AI23"/>
  <c r="AI177"/>
  <c r="AI108"/>
  <c r="AI64"/>
  <c r="AI117"/>
  <c r="AI70"/>
  <c r="AI159"/>
  <c r="AI145"/>
  <c r="AI49"/>
  <c r="AI122"/>
  <c r="AI73"/>
  <c r="AI26"/>
  <c r="AI119"/>
  <c r="AI29"/>
  <c r="AI21"/>
  <c r="AI139"/>
  <c r="Y18" i="28" s="1"/>
  <c r="AI59" i="27"/>
  <c r="AI155"/>
  <c r="AI107"/>
  <c r="AI166"/>
  <c r="AI160"/>
  <c r="AI111"/>
  <c r="AI53"/>
  <c r="AI105"/>
  <c r="AI169"/>
  <c r="AI78"/>
  <c r="AI183"/>
  <c r="AI87"/>
  <c r="AI93"/>
  <c r="AI174"/>
  <c r="AI79"/>
  <c r="Y13" i="28" s="1"/>
  <c r="AI127" i="27"/>
  <c r="Y17" i="28" s="1"/>
  <c r="AI55" i="27"/>
  <c r="Y11" i="28" s="1"/>
  <c r="AI190" i="27"/>
  <c r="Y23" i="28" s="1"/>
  <c r="AH191" i="25"/>
  <c r="AI191"/>
  <c r="AI38"/>
  <c r="AI66"/>
  <c r="AI133"/>
  <c r="AI185"/>
  <c r="AI23"/>
  <c r="AI27"/>
  <c r="AI161"/>
  <c r="AI173"/>
  <c r="AI62"/>
  <c r="AI106"/>
  <c r="AI130"/>
  <c r="AI168"/>
  <c r="AI124"/>
  <c r="AI16"/>
  <c r="AI114"/>
  <c r="AI154"/>
  <c r="AI39"/>
  <c r="AI61"/>
  <c r="AI143"/>
  <c r="AI33"/>
  <c r="AI85"/>
  <c r="AI167"/>
  <c r="AI126"/>
  <c r="AI54"/>
  <c r="AI74"/>
  <c r="AI182"/>
  <c r="AI46"/>
  <c r="AI98"/>
  <c r="AI9"/>
  <c r="AI41"/>
  <c r="AI109"/>
  <c r="AI58"/>
  <c r="AI144"/>
  <c r="AI72"/>
  <c r="AI76"/>
  <c r="AI120"/>
  <c r="AI135"/>
  <c r="AI121"/>
  <c r="AI65"/>
  <c r="AI147"/>
  <c r="AI30"/>
  <c r="AI118"/>
  <c r="AI99"/>
  <c r="AI88"/>
  <c r="AI165"/>
  <c r="AI15"/>
  <c r="AI34"/>
  <c r="AI171"/>
  <c r="AI75"/>
  <c r="AI83"/>
  <c r="AI77"/>
  <c r="AI42"/>
  <c r="AI110"/>
  <c r="AI134"/>
  <c r="AI172"/>
  <c r="AI82"/>
  <c r="AI17"/>
  <c r="AI48"/>
  <c r="AI52"/>
  <c r="AI90"/>
  <c r="AI138"/>
  <c r="AI178"/>
  <c r="AI179"/>
  <c r="AI113"/>
  <c r="AI157"/>
  <c r="AI71"/>
  <c r="AI123"/>
  <c r="AI181"/>
  <c r="AI170"/>
  <c r="AI60"/>
  <c r="AI156"/>
  <c r="AI36"/>
  <c r="AI86"/>
  <c r="AI112"/>
  <c r="AI14"/>
  <c r="AI129"/>
  <c r="AI100"/>
  <c r="AI148"/>
  <c r="AI186"/>
  <c r="AI24"/>
  <c r="AI28"/>
  <c r="AI96"/>
  <c r="AI158"/>
  <c r="AI162"/>
  <c r="AI13"/>
  <c r="AI25"/>
  <c r="AI37"/>
  <c r="AI22"/>
  <c r="AI18"/>
  <c r="AI51"/>
  <c r="AI89"/>
  <c r="AI132"/>
  <c r="AI184"/>
  <c r="AI142"/>
  <c r="AI137"/>
  <c r="AI150"/>
  <c r="AI69"/>
  <c r="AI107"/>
  <c r="AI57"/>
  <c r="AI119"/>
  <c r="AI81"/>
  <c r="AI159"/>
  <c r="AI79"/>
  <c r="Y13" i="26" s="1"/>
  <c r="AI166" i="25"/>
  <c r="AI117"/>
  <c r="AI101"/>
  <c r="AI50"/>
  <c r="AI105"/>
  <c r="AI21"/>
  <c r="AI122"/>
  <c r="AI73"/>
  <c r="AI26"/>
  <c r="AI11"/>
  <c r="AI177"/>
  <c r="AI108"/>
  <c r="AI53"/>
  <c r="AI63"/>
  <c r="AI174"/>
  <c r="AI95"/>
  <c r="AI29"/>
  <c r="AI146"/>
  <c r="AI97"/>
  <c r="AI10"/>
  <c r="AI59"/>
  <c r="AI93"/>
  <c r="AI84"/>
  <c r="AI35"/>
  <c r="AI169"/>
  <c r="AI139"/>
  <c r="Y18" i="26" s="1"/>
  <c r="AI155" i="25"/>
  <c r="AI12"/>
  <c r="AI149"/>
  <c r="AI102"/>
  <c r="AI45"/>
  <c r="AI180"/>
  <c r="AI189"/>
  <c r="AI49"/>
  <c r="AI64"/>
  <c r="AI136"/>
  <c r="AI87"/>
  <c r="AI40"/>
  <c r="AI141"/>
  <c r="AI94"/>
  <c r="AI125"/>
  <c r="AI78"/>
  <c r="AI47"/>
  <c r="AI160"/>
  <c r="AI111"/>
  <c r="AI153"/>
  <c r="AI43"/>
  <c r="Y10" i="26" s="1"/>
  <c r="AI175" i="25"/>
  <c r="Y21" i="26" s="1"/>
  <c r="AI131" i="25"/>
  <c r="AI70"/>
  <c r="AI145"/>
  <c r="AI183"/>
  <c r="AI190"/>
  <c r="Y23" i="26" s="1"/>
  <c r="AI31" i="25"/>
  <c r="Y9" i="26" s="1"/>
  <c r="AI67" i="25"/>
  <c r="Y12" i="26" s="1"/>
  <c r="AI19" i="25"/>
  <c r="Y8" i="26" s="1"/>
  <c r="W24"/>
  <c r="AI103" i="25"/>
  <c r="Y15" i="26" s="1"/>
  <c r="AI115" i="25"/>
  <c r="Y16" i="26" s="1"/>
  <c r="AI187" i="25"/>
  <c r="Y22" i="26" s="1"/>
  <c r="AI151" i="25"/>
  <c r="Y19" i="26" s="1"/>
  <c r="AI91" i="25"/>
  <c r="Y14" i="26" s="1"/>
  <c r="AH191" i="23"/>
  <c r="AI191"/>
  <c r="AI105"/>
  <c r="AI111"/>
  <c r="AI45"/>
  <c r="AI51"/>
  <c r="AI145"/>
  <c r="AI149"/>
  <c r="AI117"/>
  <c r="AI121"/>
  <c r="AI125"/>
  <c r="AI96"/>
  <c r="AI18"/>
  <c r="AI52"/>
  <c r="AI66"/>
  <c r="AI100"/>
  <c r="AI114"/>
  <c r="AI148"/>
  <c r="AI162"/>
  <c r="AI11"/>
  <c r="AI15"/>
  <c r="AI59"/>
  <c r="AI63"/>
  <c r="AI157"/>
  <c r="AI161"/>
  <c r="AI97"/>
  <c r="AI101"/>
  <c r="AI189"/>
  <c r="AI37"/>
  <c r="AI41"/>
  <c r="AI85"/>
  <c r="AI89"/>
  <c r="AI133"/>
  <c r="AI137"/>
  <c r="AI181"/>
  <c r="AI185"/>
  <c r="AI23"/>
  <c r="AI27"/>
  <c r="AI71"/>
  <c r="AI75"/>
  <c r="AI165"/>
  <c r="AI169"/>
  <c r="AI173"/>
  <c r="AI109"/>
  <c r="AI113"/>
  <c r="AI49"/>
  <c r="AI53"/>
  <c r="AI141"/>
  <c r="AI147"/>
  <c r="AI119"/>
  <c r="AI123"/>
  <c r="AI10"/>
  <c r="AI24"/>
  <c r="AI58"/>
  <c r="AI72"/>
  <c r="AI106"/>
  <c r="AI120"/>
  <c r="AI154"/>
  <c r="AI168"/>
  <c r="AI13"/>
  <c r="AI17"/>
  <c r="AI61"/>
  <c r="AI65"/>
  <c r="AI153"/>
  <c r="AI159"/>
  <c r="AI93"/>
  <c r="AI99"/>
  <c r="AI35"/>
  <c r="AI39"/>
  <c r="AI83"/>
  <c r="AI87"/>
  <c r="AI131"/>
  <c r="AI135"/>
  <c r="AI179"/>
  <c r="AI183"/>
  <c r="AI25"/>
  <c r="AI29"/>
  <c r="AI73"/>
  <c r="AI77"/>
  <c r="AI167"/>
  <c r="AI171"/>
  <c r="AI38"/>
  <c r="AI86"/>
  <c r="AI134"/>
  <c r="AI182"/>
  <c r="AI166"/>
  <c r="AI30"/>
  <c r="AI62"/>
  <c r="AI130"/>
  <c r="AI146"/>
  <c r="AI78"/>
  <c r="AI76"/>
  <c r="AI14"/>
  <c r="AI136"/>
  <c r="AI60"/>
  <c r="AI138"/>
  <c r="AI180"/>
  <c r="AI118"/>
  <c r="AI50"/>
  <c r="AI48"/>
  <c r="AI142"/>
  <c r="AI95"/>
  <c r="AI108"/>
  <c r="AI46"/>
  <c r="AI177"/>
  <c r="AI158"/>
  <c r="AI122"/>
  <c r="AI54"/>
  <c r="AI21"/>
  <c r="AI155"/>
  <c r="AI40"/>
  <c r="AI178"/>
  <c r="AI124"/>
  <c r="AI160"/>
  <c r="AI98"/>
  <c r="AI22"/>
  <c r="AI129"/>
  <c r="AI132"/>
  <c r="AI70"/>
  <c r="AI16"/>
  <c r="AI34"/>
  <c r="AI9"/>
  <c r="AI172"/>
  <c r="AI174"/>
  <c r="AI112"/>
  <c r="AI36"/>
  <c r="AI42"/>
  <c r="AI170"/>
  <c r="AI94"/>
  <c r="AI26"/>
  <c r="AI110"/>
  <c r="AI84"/>
  <c r="AI82"/>
  <c r="AI184"/>
  <c r="AI102"/>
  <c r="AI69"/>
  <c r="AI143"/>
  <c r="AI47"/>
  <c r="AI28"/>
  <c r="AI150"/>
  <c r="AI74"/>
  <c r="AI81"/>
  <c r="AI186"/>
  <c r="AI107"/>
  <c r="AI156"/>
  <c r="AI88"/>
  <c r="AI12"/>
  <c r="AI144"/>
  <c r="AI126"/>
  <c r="AI64"/>
  <c r="AI90"/>
  <c r="AI57"/>
  <c r="AI33"/>
  <c r="AI31"/>
  <c r="Y9" i="24" s="1"/>
  <c r="AI79" i="23"/>
  <c r="Y13" i="24" s="1"/>
  <c r="AI151" i="23"/>
  <c r="Y19" i="24" s="1"/>
  <c r="AI139" i="23"/>
  <c r="Y18" i="24" s="1"/>
  <c r="AI91" i="23"/>
  <c r="Y14" i="24" s="1"/>
  <c r="AI67" i="23"/>
  <c r="Y12" i="24" s="1"/>
  <c r="AI187" i="23"/>
  <c r="Y22" i="24" s="1"/>
  <c r="AI175" i="23"/>
  <c r="Y21" i="24" s="1"/>
  <c r="W24"/>
  <c r="AI55" i="23"/>
  <c r="Y11" i="24" s="1"/>
  <c r="G24" i="11"/>
  <c r="K24"/>
  <c r="S24"/>
  <c r="O24"/>
  <c r="J15"/>
  <c r="T19" i="10"/>
  <c r="J8" i="11" s="1"/>
  <c r="AG10" i="10"/>
  <c r="V19" i="11"/>
  <c r="J9"/>
  <c r="J22"/>
  <c r="R9"/>
  <c r="V20"/>
  <c r="R22"/>
  <c r="R19"/>
  <c r="R20"/>
  <c r="R17"/>
  <c r="R15"/>
  <c r="J16"/>
  <c r="V10"/>
  <c r="J14"/>
  <c r="V15"/>
  <c r="V9"/>
  <c r="N11"/>
  <c r="N13"/>
  <c r="V14"/>
  <c r="N22"/>
  <c r="N15"/>
  <c r="N9"/>
  <c r="V13"/>
  <c r="N14"/>
  <c r="V22"/>
  <c r="B21"/>
  <c r="B24" s="1"/>
  <c r="I191" i="10"/>
  <c r="N23" i="11"/>
  <c r="N19"/>
  <c r="N17"/>
  <c r="J17"/>
  <c r="V17"/>
  <c r="N21"/>
  <c r="V21"/>
  <c r="R21"/>
  <c r="N20"/>
  <c r="J20"/>
  <c r="J19"/>
  <c r="N16"/>
  <c r="V16"/>
  <c r="N8"/>
  <c r="V12"/>
  <c r="N12"/>
  <c r="AE191" i="10"/>
  <c r="W191"/>
  <c r="AA191"/>
  <c r="S191"/>
  <c r="R8" i="11"/>
  <c r="V8"/>
  <c r="C8"/>
  <c r="C24" s="1"/>
  <c r="J191" i="10"/>
  <c r="H8" i="11"/>
  <c r="H24" s="1"/>
  <c r="R191" i="10"/>
  <c r="L8" i="11"/>
  <c r="L24" s="1"/>
  <c r="V191" i="10"/>
  <c r="P8" i="11"/>
  <c r="P24" s="1"/>
  <c r="Z191" i="10"/>
  <c r="T8" i="11"/>
  <c r="T24" s="1"/>
  <c r="AD191" i="10"/>
  <c r="R10" i="11"/>
  <c r="N10"/>
  <c r="V11"/>
  <c r="F8"/>
  <c r="J12"/>
  <c r="Q191" i="10"/>
  <c r="U191"/>
  <c r="Y191"/>
  <c r="AC191"/>
  <c r="I18" i="11"/>
  <c r="I24" s="1"/>
  <c r="M18"/>
  <c r="M24" s="1"/>
  <c r="Q18"/>
  <c r="Q24" s="1"/>
  <c r="U18"/>
  <c r="U24" s="1"/>
  <c r="Y22" i="32" l="1"/>
  <c r="Y22" i="36"/>
  <c r="Y14" i="32"/>
  <c r="Y14" i="36"/>
  <c r="Y17" i="32"/>
  <c r="Y17" i="36"/>
  <c r="Y19" i="32"/>
  <c r="Y19" i="36"/>
  <c r="Y12" i="32"/>
  <c r="Y12" i="36"/>
  <c r="Y16" i="32"/>
  <c r="Y16" i="36"/>
  <c r="Y20" i="32"/>
  <c r="Y20" i="36"/>
  <c r="Y10" i="32"/>
  <c r="Y10" i="36"/>
  <c r="Y11" i="32"/>
  <c r="Y11" i="36"/>
  <c r="Y23" i="32"/>
  <c r="Y23" i="36"/>
  <c r="Y13" i="32"/>
  <c r="Y13" i="36"/>
  <c r="Y21" i="32"/>
  <c r="Y21" i="36"/>
  <c r="Y15" i="32"/>
  <c r="Y15" i="36"/>
  <c r="Y9" i="32"/>
  <c r="Y9" i="36"/>
  <c r="Y18" i="32"/>
  <c r="Y18" i="36"/>
  <c r="Y8" i="32"/>
  <c r="Y8" i="36"/>
  <c r="X24" i="32"/>
  <c r="Y24" i="30"/>
  <c r="X24"/>
  <c r="Y24" i="28"/>
  <c r="X24"/>
  <c r="Y24" i="26"/>
  <c r="X24"/>
  <c r="X24" i="24"/>
  <c r="Y24"/>
  <c r="J24" i="11"/>
  <c r="R24"/>
  <c r="V24"/>
  <c r="N24"/>
  <c r="AG19" i="10"/>
  <c r="AH19" s="1"/>
  <c r="AH10"/>
  <c r="X20" i="11"/>
  <c r="X19"/>
  <c r="W17"/>
  <c r="X22"/>
  <c r="W15"/>
  <c r="X11"/>
  <c r="X18"/>
  <c r="X13"/>
  <c r="X14"/>
  <c r="X23"/>
  <c r="W21"/>
  <c r="W16"/>
  <c r="W12"/>
  <c r="F22"/>
  <c r="F23"/>
  <c r="L191" i="10"/>
  <c r="D23" i="11"/>
  <c r="D22"/>
  <c r="T191" i="10"/>
  <c r="AF191"/>
  <c r="AB191"/>
  <c r="X191"/>
  <c r="F24" i="11" l="1"/>
  <c r="D24"/>
  <c r="W8"/>
  <c r="W18"/>
  <c r="W11"/>
  <c r="W19"/>
  <c r="W22"/>
  <c r="W13"/>
  <c r="W23"/>
  <c r="X15"/>
  <c r="W14"/>
  <c r="X17"/>
  <c r="X16"/>
  <c r="X21"/>
  <c r="W20"/>
  <c r="X8"/>
  <c r="X12"/>
  <c r="AG191" i="10"/>
  <c r="W10" i="11"/>
  <c r="X10"/>
  <c r="W9"/>
  <c r="X9"/>
  <c r="N191" i="10"/>
  <c r="W24" i="11" l="1"/>
  <c r="Y24" s="1"/>
  <c r="AI187" i="10"/>
  <c r="Y22" i="11" s="1"/>
  <c r="AI190" i="10"/>
  <c r="Y23" i="11" s="1"/>
  <c r="AI163" i="10"/>
  <c r="Y20" i="11" s="1"/>
  <c r="AI175" i="10"/>
  <c r="Y21" i="11" s="1"/>
  <c r="AI139" i="10"/>
  <c r="Y18" i="11" s="1"/>
  <c r="AI151" i="10"/>
  <c r="Y19" i="11" s="1"/>
  <c r="AI115" i="10"/>
  <c r="Y16" i="11" s="1"/>
  <c r="AI127" i="10"/>
  <c r="Y17" i="11" s="1"/>
  <c r="AI91" i="10"/>
  <c r="Y14" i="11" s="1"/>
  <c r="AI103" i="10"/>
  <c r="Y15" i="11" s="1"/>
  <c r="AI67" i="10"/>
  <c r="Y12" i="11" s="1"/>
  <c r="AI79" i="10"/>
  <c r="Y13" i="11" s="1"/>
  <c r="AI43" i="10"/>
  <c r="Y10" i="11" s="1"/>
  <c r="AI55" i="10"/>
  <c r="Y11" i="11" s="1"/>
  <c r="AI19" i="10"/>
  <c r="Y8" i="11" s="1"/>
  <c r="AI31" i="10"/>
  <c r="Y9" i="11" s="1"/>
  <c r="AI189" i="10"/>
  <c r="AI183"/>
  <c r="AI186"/>
  <c r="AI177"/>
  <c r="AI179"/>
  <c r="AI181"/>
  <c r="AI184"/>
  <c r="AI178"/>
  <c r="AI180"/>
  <c r="AI182"/>
  <c r="AI185"/>
  <c r="AI166"/>
  <c r="AI168"/>
  <c r="AI170"/>
  <c r="AI172"/>
  <c r="AI174"/>
  <c r="AI167"/>
  <c r="AI171"/>
  <c r="AI165"/>
  <c r="AI169"/>
  <c r="AI173"/>
  <c r="AI154"/>
  <c r="AI156"/>
  <c r="AI158"/>
  <c r="AI160"/>
  <c r="AI162"/>
  <c r="AI159"/>
  <c r="AI153"/>
  <c r="AI155"/>
  <c r="AI157"/>
  <c r="AI161"/>
  <c r="AI142"/>
  <c r="AI143"/>
  <c r="AI150"/>
  <c r="AI146"/>
  <c r="AI147"/>
  <c r="AI144"/>
  <c r="AI148"/>
  <c r="AI141"/>
  <c r="AI149"/>
  <c r="AI145"/>
  <c r="AI131"/>
  <c r="AI129"/>
  <c r="AI133"/>
  <c r="AI132"/>
  <c r="AI134"/>
  <c r="AI135"/>
  <c r="AI138"/>
  <c r="AI130"/>
  <c r="AI137"/>
  <c r="AI136"/>
  <c r="AI119"/>
  <c r="AI123"/>
  <c r="AI117"/>
  <c r="AI121"/>
  <c r="AI125"/>
  <c r="AI118"/>
  <c r="AI120"/>
  <c r="AI122"/>
  <c r="AI124"/>
  <c r="AI126"/>
  <c r="AI106"/>
  <c r="AI111"/>
  <c r="AI109"/>
  <c r="AI113"/>
  <c r="AI108"/>
  <c r="AI107"/>
  <c r="AI110"/>
  <c r="AI112"/>
  <c r="AI114"/>
  <c r="AI105"/>
  <c r="AI100"/>
  <c r="AI102"/>
  <c r="AI97"/>
  <c r="AI95"/>
  <c r="AI98"/>
  <c r="AI94"/>
  <c r="AI96"/>
  <c r="AI93"/>
  <c r="AI99"/>
  <c r="AI101"/>
  <c r="AI82"/>
  <c r="AI84"/>
  <c r="AI87"/>
  <c r="AI89"/>
  <c r="AI88"/>
  <c r="AI83"/>
  <c r="AI86"/>
  <c r="AI90"/>
  <c r="AI81"/>
  <c r="AI85"/>
  <c r="AI74"/>
  <c r="AI78"/>
  <c r="AI71"/>
  <c r="AI75"/>
  <c r="AI69"/>
  <c r="AI73"/>
  <c r="AI77"/>
  <c r="AI70"/>
  <c r="AI72"/>
  <c r="AI76"/>
  <c r="AI58"/>
  <c r="AI60"/>
  <c r="AI63"/>
  <c r="AI61"/>
  <c r="AI65"/>
  <c r="AI57"/>
  <c r="AI59"/>
  <c r="AI62"/>
  <c r="AI64"/>
  <c r="AI66"/>
  <c r="AI47"/>
  <c r="AI45"/>
  <c r="AI49"/>
  <c r="AI51"/>
  <c r="AI53"/>
  <c r="AI46"/>
  <c r="AI48"/>
  <c r="AI50"/>
  <c r="AI52"/>
  <c r="AI54"/>
  <c r="AI35"/>
  <c r="AI39"/>
  <c r="AI33"/>
  <c r="AI37"/>
  <c r="AI41"/>
  <c r="AI34"/>
  <c r="AI36"/>
  <c r="AI38"/>
  <c r="AI40"/>
  <c r="AI42"/>
  <c r="AI22"/>
  <c r="AI24"/>
  <c r="AI26"/>
  <c r="AI27"/>
  <c r="AI29"/>
  <c r="AI21"/>
  <c r="AI25"/>
  <c r="AI28"/>
  <c r="AI23"/>
  <c r="AI30"/>
  <c r="AI15"/>
  <c r="AI11"/>
  <c r="AI18"/>
  <c r="AI16"/>
  <c r="AI12"/>
  <c r="AI17"/>
  <c r="AI13"/>
  <c r="AI14"/>
  <c r="AI10"/>
  <c r="AI9"/>
  <c r="AI191"/>
  <c r="AH191"/>
  <c r="X24" i="11" l="1"/>
</calcChain>
</file>

<file path=xl/sharedStrings.xml><?xml version="1.0" encoding="utf-8"?>
<sst xmlns="http://schemas.openxmlformats.org/spreadsheetml/2006/main" count="1062" uniqueCount="116">
  <si>
    <t>Nº</t>
  </si>
  <si>
    <t>Resolución o Decreto</t>
  </si>
  <si>
    <t>Fecha</t>
  </si>
  <si>
    <t>Denominación del Programa- Convenio o Transferencia</t>
  </si>
  <si>
    <t xml:space="preserve">Vigencia del Convenio </t>
  </si>
  <si>
    <t>Observaciones</t>
  </si>
  <si>
    <t>Inicio</t>
  </si>
  <si>
    <t>Término</t>
  </si>
  <si>
    <t>Productos/y/o Actividades</t>
  </si>
  <si>
    <t>Modalidad de Pago</t>
  </si>
  <si>
    <t>Monto del convenio</t>
  </si>
  <si>
    <t>Cobertura</t>
  </si>
  <si>
    <t>ANTOFAGASTA</t>
  </si>
  <si>
    <t>ATACAMA</t>
  </si>
  <si>
    <t>COQUIMBO</t>
  </si>
  <si>
    <t>LIBERTADOR B. O HIGGINS</t>
  </si>
  <si>
    <t>MAULE</t>
  </si>
  <si>
    <t>LOS LAGOS</t>
  </si>
  <si>
    <t>MAGALLANES</t>
  </si>
  <si>
    <t>METROPOLITANA</t>
  </si>
  <si>
    <t>ARICA Y PARINACOTA</t>
  </si>
  <si>
    <t>Beneficiarios</t>
  </si>
  <si>
    <t>Universo</t>
  </si>
  <si>
    <t>1er. Trimestre</t>
  </si>
  <si>
    <t>2do. Trimestre</t>
  </si>
  <si>
    <t>3er. Trimestre</t>
  </si>
  <si>
    <t>4to. Trimestre</t>
  </si>
  <si>
    <t>Porcentaje de:</t>
  </si>
  <si>
    <t>Participación del Gasto</t>
  </si>
  <si>
    <t>Ejecución</t>
  </si>
  <si>
    <t>Nombre y Razón Social del Ejecutor</t>
  </si>
  <si>
    <t xml:space="preserve">Modalidad de Asignación </t>
  </si>
  <si>
    <t>Presupuesto por región</t>
  </si>
  <si>
    <t>EJECUCION DEVENGADA</t>
  </si>
  <si>
    <t>REGION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</si>
  <si>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</si>
  <si>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</si>
  <si>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</si>
  <si>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</si>
  <si>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</si>
  <si>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</si>
  <si>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</si>
  <si>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</si>
  <si>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</si>
  <si>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</si>
  <si>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</si>
  <si>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</si>
  <si>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Anual</t>
  </si>
  <si>
    <t>En pesos</t>
  </si>
  <si>
    <t>NIVEL CENTRAL</t>
  </si>
  <si>
    <t>TOTAL  NIVEL CENTRAL</t>
  </si>
  <si>
    <t>Total Convenios</t>
  </si>
  <si>
    <t>TARAPACÁ</t>
  </si>
  <si>
    <t>Porcentaje de Participación:</t>
  </si>
  <si>
    <t>Del Gasto</t>
  </si>
  <si>
    <t>TOTAL  REGIÓN DE ANTOFAGASTA</t>
  </si>
  <si>
    <t>TOTAL  REGIÓN DE TARAPACÁ</t>
  </si>
  <si>
    <t>TOTAL  REGIÓN DE ATACAMA</t>
  </si>
  <si>
    <t>TOTAL  REGIÓN DE COQUIMBO</t>
  </si>
  <si>
    <t>VALPARAÍSO</t>
  </si>
  <si>
    <t>TOTAL  REGIÓN DE VALPARAÍSO</t>
  </si>
  <si>
    <t>TOTAL  REGIÓN DEL LIBERTADOR GENERAL BERNARDO O'HIGGINS</t>
  </si>
  <si>
    <t>TOTAL  REGIÓN DEL MAULE</t>
  </si>
  <si>
    <t>BIOBÍO</t>
  </si>
  <si>
    <t>TOTAL  REGIÓN DEL BIOBÍO</t>
  </si>
  <si>
    <t>ARAUCANÍA</t>
  </si>
  <si>
    <t>TOTAL  REGIÓN DE LA ARAUCANÍA</t>
  </si>
  <si>
    <t>TOTAL  REGIÓN DE LOS LAGOS</t>
  </si>
  <si>
    <t>AYSÉN</t>
  </si>
  <si>
    <t>TOTAL  REGIÓN AYSÉN DEL GENERAL CARLOS IBAÑEZ DEL CAMPO</t>
  </si>
  <si>
    <t>TOTAL  REGIÓN DE MAGALLANES Y ANTÁRTICA CHILENA</t>
  </si>
  <si>
    <t>LOS RÍOS</t>
  </si>
  <si>
    <t>TOTAL  REGIÓN DE LOS RÍOS</t>
  </si>
  <si>
    <t>TOTAL  REGIÓN DE ARICA Y PARINACOTA</t>
  </si>
  <si>
    <t>TOTAL  REGIÓN METROPOLITANA</t>
  </si>
  <si>
    <t>Tipo de Beneficiarios</t>
  </si>
  <si>
    <t>INFORME POR PROGRAMA Y REGIÓN</t>
  </si>
  <si>
    <t>INDIVIDUALIZACIÓN DE LOS PROYECTOS POR ASIGNACIÓN PRESUPUESTARIA</t>
  </si>
  <si>
    <t>PARTIDA 21 - 01 - 06  "SUBSECRETARIA DE SERVICIOS SOCIALES"</t>
  </si>
  <si>
    <t xml:space="preserve">24-01-001 FONO INFANCIA </t>
  </si>
  <si>
    <t xml:space="preserve">24-02-001 PROGRAMA DE APOYO AL DESARROLLO BIOPSICOSOCIAL </t>
  </si>
  <si>
    <t xml:space="preserve">24-02-002 PROGRAMA DE APOYO AL RECIEN NACIDO </t>
  </si>
  <si>
    <t>24-02-003 EDUCACION PREBASICA</t>
  </si>
  <si>
    <t xml:space="preserve">24-03-001 FONDO DE INTERVENCIONES DE APOYO AL DESARROLLO INFANTIL </t>
  </si>
  <si>
    <t xml:space="preserve">24-03-002 FONDO CONCURSABLE DE INICIATIVAS PARA LA INFANCIA </t>
  </si>
  <si>
    <t xml:space="preserve">24-03-003 PROGRAMA DE FORTALECIMIENTO MUNICIPAL </t>
  </si>
  <si>
    <t xml:space="preserve">24-03-005 PROGRAMA DIAGNOSTICO DE VULNERABILIDAD EN PRE-ESCOLARES </t>
  </si>
  <si>
    <t>FUNDACION INTEGRA</t>
  </si>
  <si>
    <t xml:space="preserve">FONO INFANCIA </t>
  </si>
  <si>
    <t>24-01-001</t>
  </si>
  <si>
    <t>RES. EX. Nº 2020</t>
  </si>
  <si>
    <t>RES. Nº 207</t>
  </si>
  <si>
    <t xml:space="preserve">APOYO AL DESARROLLO BIIOPSICOSOCIAL </t>
  </si>
  <si>
    <t>MINISTERIO DE SALUD</t>
  </si>
  <si>
    <t>24-02-001</t>
  </si>
  <si>
    <t>2 CUOTAS</t>
  </si>
  <si>
    <t>RES. Nº  213</t>
  </si>
  <si>
    <t>MINSTERIO DE SALUD</t>
  </si>
  <si>
    <t>APOYO AL RECIEN NACIDO</t>
  </si>
  <si>
    <t>24-02-002</t>
  </si>
  <si>
    <t>FORTALECER EL PROCESO DE DESARROLLO DE NIÑOS Y NIÑAS DESDE SU GESTACION HASTA QUE INGRESAN AL PRIMER NIVEL DE TRANSICION O SU EQUIVALENTE</t>
  </si>
  <si>
    <t>LA ENTREGA DE UN SET DE UTENSILIOS DENOMINADO "IMPLEMENTOS BASICOS PARA RECIEN NACIDO" A MUJERES QUE HAYAN SIDO ATENDIDAS EN EL PARTO EN UN  ESTABLECIMIENTO ASISTENCIAL PERTENECIENTE A AL SISTEMA NACIONAL DE SERVICIOS DE SALUD</t>
  </si>
  <si>
    <t>RES. Nº 218</t>
  </si>
  <si>
    <t>JUNTA NACIONAL DE JARIDNES INFANTILES</t>
  </si>
  <si>
    <t>EDUCACION PREBASICA</t>
  </si>
  <si>
    <t>24-02-003</t>
  </si>
  <si>
    <t>BRNDAR APOYO A LA FORMACION, CRIANZA, CUIDADO Y EDUCACION DE NIÑOS Y NIÑAS MENORES DE 6 AÑOS DE EDAD, DE TODO EL PAIS, QUE NO ACCEDEN A EDUCACION FORMAL</t>
  </si>
  <si>
    <t>3 CUOTAS</t>
  </si>
  <si>
    <t>JUNTA NACIONAL DE AUXILIO ESCOLAR Y BECAS</t>
  </si>
  <si>
    <t>24-03-001</t>
  </si>
  <si>
    <t>CONTINUIDAD DEL CICLO EDUCACIONAL DE ESTUDIANTES PADRES, MADRES Y EMBARAZADAS</t>
  </si>
  <si>
    <t>DIAGNOSTICO DE VULNERABILIDAD EN PRE-ESCOLARES</t>
  </si>
  <si>
    <t>RES. EX. Nº 2021</t>
  </si>
  <si>
    <t>RES. EX. Nº 2022</t>
  </si>
  <si>
    <t>24-03-005</t>
  </si>
  <si>
    <t>EJECUCIÓN AL 31 DE MARZO DE 2014</t>
  </si>
</sst>
</file>

<file path=xl/styles.xml><?xml version="1.0" encoding="utf-8"?>
<styleSheet xmlns="http://schemas.openxmlformats.org/spreadsheetml/2006/main">
  <numFmts count="1">
    <numFmt numFmtId="164" formatCode="dd/mm/yy;@"/>
  </numFmts>
  <fonts count="9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/>
    </xf>
    <xf numFmtId="10" fontId="7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 applyProtection="1">
      <alignment horizontal="justify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vertical="center" wrapText="1"/>
    </xf>
    <xf numFmtId="3" fontId="5" fillId="0" borderId="2" xfId="0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justify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0" fontId="5" fillId="0" borderId="2" xfId="0" applyNumberFormat="1" applyFont="1" applyFill="1" applyBorder="1" applyAlignment="1" applyProtection="1">
      <alignment vertical="center" wrapText="1"/>
    </xf>
    <xf numFmtId="14" fontId="3" fillId="0" borderId="3" xfId="0" applyNumberFormat="1" applyFont="1" applyBorder="1" applyProtection="1">
      <protection locked="0"/>
    </xf>
    <xf numFmtId="0" fontId="8" fillId="2" borderId="10" xfId="0" applyFont="1" applyFill="1" applyBorder="1" applyAlignment="1" applyProtection="1">
      <alignment horizontal="justify" vertical="justify" wrapText="1"/>
      <protection locked="0"/>
    </xf>
    <xf numFmtId="3" fontId="3" fillId="0" borderId="2" xfId="0" applyNumberFormat="1" applyFont="1" applyFill="1" applyBorder="1" applyAlignment="1" applyProtection="1">
      <alignment vertical="center" wrapText="1"/>
      <protection locked="0"/>
    </xf>
    <xf numFmtId="3" fontId="8" fillId="2" borderId="11" xfId="0" applyNumberFormat="1" applyFont="1" applyFill="1" applyBorder="1" applyAlignment="1" applyProtection="1">
      <alignment wrapText="1"/>
      <protection locked="0"/>
    </xf>
    <xf numFmtId="14" fontId="3" fillId="0" borderId="2" xfId="0" applyNumberFormat="1" applyFont="1" applyBorder="1" applyProtection="1">
      <protection locked="0"/>
    </xf>
    <xf numFmtId="0" fontId="8" fillId="2" borderId="9" xfId="0" applyFont="1" applyFill="1" applyBorder="1" applyAlignment="1" applyProtection="1">
      <alignment horizontal="justify" vertical="justify" wrapText="1"/>
      <protection locked="0"/>
    </xf>
    <xf numFmtId="3" fontId="8" fillId="2" borderId="12" xfId="0" applyNumberFormat="1" applyFont="1" applyFill="1" applyBorder="1" applyAlignment="1" applyProtection="1">
      <alignment wrapText="1"/>
      <protection locked="0"/>
    </xf>
    <xf numFmtId="3" fontId="8" fillId="2" borderId="13" xfId="0" applyNumberFormat="1" applyFont="1" applyFill="1" applyBorder="1" applyAlignment="1" applyProtection="1">
      <alignment wrapText="1"/>
      <protection locked="0"/>
    </xf>
    <xf numFmtId="3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justify" vertical="justify" wrapText="1"/>
      <protection locked="0"/>
    </xf>
    <xf numFmtId="0" fontId="8" fillId="2" borderId="11" xfId="0" applyFont="1" applyFill="1" applyBorder="1" applyAlignment="1" applyProtection="1">
      <alignment horizontal="justify" vertical="justify" wrapText="1"/>
      <protection locked="0"/>
    </xf>
    <xf numFmtId="0" fontId="8" fillId="2" borderId="2" xfId="0" applyFont="1" applyFill="1" applyBorder="1" applyAlignment="1" applyProtection="1">
      <alignment horizontal="justify" vertical="justify" wrapText="1"/>
      <protection locked="0"/>
    </xf>
    <xf numFmtId="3" fontId="5" fillId="0" borderId="3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vertical="center" wrapText="1"/>
    </xf>
    <xf numFmtId="0" fontId="3" fillId="0" borderId="2" xfId="0" applyFont="1" applyBorder="1" applyAlignment="1">
      <alignment horizontal="left" vertical="center"/>
    </xf>
    <xf numFmtId="3" fontId="5" fillId="4" borderId="2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10" fontId="2" fillId="3" borderId="2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 applyProtection="1">
      <alignment horizontal="right" vertical="center" wrapText="1"/>
    </xf>
    <xf numFmtId="10" fontId="5" fillId="3" borderId="2" xfId="0" applyNumberFormat="1" applyFont="1" applyFill="1" applyBorder="1" applyAlignment="1" applyProtection="1">
      <alignment horizontal="right" vertical="center" wrapText="1"/>
    </xf>
    <xf numFmtId="3" fontId="2" fillId="3" borderId="2" xfId="0" applyNumberFormat="1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5" borderId="2" xfId="0" applyNumberFormat="1" applyFont="1" applyFill="1" applyBorder="1" applyAlignment="1" applyProtection="1">
      <alignment horizontal="right" vertical="center" wrapText="1"/>
    </xf>
    <xf numFmtId="10" fontId="5" fillId="5" borderId="2" xfId="0" applyNumberFormat="1" applyFont="1" applyFill="1" applyBorder="1" applyAlignment="1" applyProtection="1">
      <alignment horizontal="right" vertical="center" wrapText="1"/>
    </xf>
    <xf numFmtId="3" fontId="2" fillId="5" borderId="2" xfId="0" applyNumberFormat="1" applyFont="1" applyFill="1" applyBorder="1" applyAlignment="1" applyProtection="1">
      <alignment horizontal="right" vertical="center" wrapText="1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>
      <alignment horizontal="justify" vertical="center" wrapText="1"/>
    </xf>
    <xf numFmtId="3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4" borderId="2" xfId="0" applyNumberFormat="1" applyFont="1" applyFill="1" applyBorder="1" applyAlignment="1">
      <alignment horizontal="center" vertical="center" wrapText="1"/>
    </xf>
    <xf numFmtId="3" fontId="8" fillId="2" borderId="11" xfId="0" applyNumberFormat="1" applyFont="1" applyFill="1" applyBorder="1" applyAlignment="1" applyProtection="1">
      <alignment vertical="center" wrapText="1"/>
      <protection locked="0"/>
    </xf>
    <xf numFmtId="0" fontId="8" fillId="2" borderId="10" xfId="0" applyFont="1" applyFill="1" applyBorder="1" applyAlignment="1" applyProtection="1">
      <alignment horizontal="justify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6" xfId="0" applyFont="1" applyFill="1" applyBorder="1" applyAlignment="1" applyProtection="1">
      <alignment horizontal="justify" vertical="center" wrapText="1"/>
      <protection locked="0"/>
    </xf>
    <xf numFmtId="0" fontId="2" fillId="5" borderId="4" xfId="0" applyFont="1" applyFill="1" applyBorder="1" applyAlignment="1" applyProtection="1">
      <alignment horizontal="justify" vertical="center" wrapText="1"/>
    </xf>
    <xf numFmtId="0" fontId="2" fillId="5" borderId="1" xfId="0" applyFont="1" applyFill="1" applyBorder="1" applyAlignment="1" applyProtection="1">
      <alignment horizontal="justify" vertical="center" wrapText="1"/>
    </xf>
    <xf numFmtId="0" fontId="2" fillId="5" borderId="6" xfId="0" applyFont="1" applyFill="1" applyBorder="1" applyAlignment="1" applyProtection="1">
      <alignment horizontal="justify" vertical="center" wrapText="1"/>
    </xf>
    <xf numFmtId="0" fontId="2" fillId="3" borderId="4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6" xfId="0" applyFont="1" applyFill="1" applyBorder="1" applyAlignment="1" applyProtection="1">
      <alignment horizontal="left" vertical="center" wrapText="1"/>
      <protection locked="0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5" borderId="15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6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6" fillId="3" borderId="2" xfId="0" quotePrefix="1" applyFont="1" applyFill="1" applyBorder="1" applyAlignment="1" applyProtection="1">
      <alignment horizontal="left" vertical="center" wrapText="1"/>
      <protection locked="0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6" fillId="5" borderId="4" xfId="0" quotePrefix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3" fontId="5" fillId="4" borderId="7" xfId="0" applyNumberFormat="1" applyFont="1" applyFill="1" applyBorder="1" applyAlignment="1">
      <alignment horizontal="center" vertical="center" wrapText="1"/>
    </xf>
    <xf numFmtId="3" fontId="5" fillId="4" borderId="15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16" fontId="6" fillId="5" borderId="4" xfId="0" quotePrefix="1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zoomScaleNormal="100" workbookViewId="0">
      <pane xSplit="3" ySplit="7" topLeftCell="I151" activePane="bottomRight" state="frozen"/>
      <selection activeCell="I191" sqref="I191"/>
      <selection pane="topRight" activeCell="I191" sqref="I191"/>
      <selection pane="bottomLeft" activeCell="I191" sqref="I191"/>
      <selection pane="bottomRight" activeCell="I191" sqref="I19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customWidth="1" outlineLevel="1"/>
    <col min="20" max="20" width="12" style="6" customWidth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79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6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 t="str">
        <f t="shared" ref="AI9:AI18" si="1">IF(ISERROR(AG9/$AG$191),"-",AG9/$AG$191)</f>
        <v>-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" si="2">SUM(Q10:S10)</f>
        <v>0</v>
      </c>
      <c r="U10" s="35"/>
      <c r="V10" s="35"/>
      <c r="W10" s="35"/>
      <c r="X10" s="40">
        <f t="shared" ref="X10" si="3">SUM(U10:W10)</f>
        <v>0</v>
      </c>
      <c r="Y10" s="35"/>
      <c r="Z10" s="35"/>
      <c r="AA10" s="35"/>
      <c r="AB10" s="40">
        <f t="shared" ref="AB10" si="4">SUM(Y10:AA10)</f>
        <v>0</v>
      </c>
      <c r="AC10" s="35"/>
      <c r="AD10" s="35"/>
      <c r="AE10" s="35"/>
      <c r="AF10" s="40">
        <f t="shared" ref="AF10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 t="str">
        <f t="shared" si="1"/>
        <v>-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ref="T11:T18" si="7">SUM(Q11:S11)</f>
        <v>0</v>
      </c>
      <c r="U11" s="35"/>
      <c r="V11" s="35"/>
      <c r="W11" s="35"/>
      <c r="X11" s="40">
        <f t="shared" ref="X11:X18" si="8">SUM(U11:W11)</f>
        <v>0</v>
      </c>
      <c r="Y11" s="35"/>
      <c r="Z11" s="35"/>
      <c r="AA11" s="35"/>
      <c r="AB11" s="40">
        <f t="shared" ref="AB11:AB18" si="9">SUM(Y11:AA11)</f>
        <v>0</v>
      </c>
      <c r="AC11" s="35"/>
      <c r="AD11" s="35"/>
      <c r="AE11" s="35"/>
      <c r="AF11" s="40">
        <f t="shared" ref="AF11:AF18" si="10">SUM(AC11:AE11)</f>
        <v>0</v>
      </c>
      <c r="AG11" s="40">
        <f t="shared" si="0"/>
        <v>0</v>
      </c>
      <c r="AH11" s="41">
        <f t="shared" si="6"/>
        <v>0</v>
      </c>
      <c r="AI11" s="42" t="str">
        <f t="shared" si="1"/>
        <v>-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7"/>
        <v>0</v>
      </c>
      <c r="U12" s="35"/>
      <c r="V12" s="35"/>
      <c r="W12" s="35"/>
      <c r="X12" s="40">
        <f t="shared" si="8"/>
        <v>0</v>
      </c>
      <c r="Y12" s="35"/>
      <c r="Z12" s="35"/>
      <c r="AA12" s="35"/>
      <c r="AB12" s="40">
        <f t="shared" si="9"/>
        <v>0</v>
      </c>
      <c r="AC12" s="35"/>
      <c r="AD12" s="35"/>
      <c r="AE12" s="35"/>
      <c r="AF12" s="40">
        <f t="shared" si="10"/>
        <v>0</v>
      </c>
      <c r="AG12" s="40">
        <f t="shared" si="0"/>
        <v>0</v>
      </c>
      <c r="AH12" s="41">
        <f t="shared" si="6"/>
        <v>0</v>
      </c>
      <c r="AI12" s="42" t="str">
        <f t="shared" si="1"/>
        <v>-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7"/>
        <v>0</v>
      </c>
      <c r="U13" s="35"/>
      <c r="V13" s="35"/>
      <c r="W13" s="35"/>
      <c r="X13" s="40">
        <f t="shared" si="8"/>
        <v>0</v>
      </c>
      <c r="Y13" s="35"/>
      <c r="Z13" s="35"/>
      <c r="AA13" s="35"/>
      <c r="AB13" s="40">
        <f t="shared" si="9"/>
        <v>0</v>
      </c>
      <c r="AC13" s="35"/>
      <c r="AD13" s="35"/>
      <c r="AE13" s="35"/>
      <c r="AF13" s="40">
        <f t="shared" si="10"/>
        <v>0</v>
      </c>
      <c r="AG13" s="40">
        <f t="shared" si="0"/>
        <v>0</v>
      </c>
      <c r="AH13" s="41">
        <f t="shared" si="6"/>
        <v>0</v>
      </c>
      <c r="AI13" s="42" t="str">
        <f t="shared" si="1"/>
        <v>-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7"/>
        <v>0</v>
      </c>
      <c r="U14" s="35"/>
      <c r="V14" s="35"/>
      <c r="W14" s="35"/>
      <c r="X14" s="40">
        <f t="shared" si="8"/>
        <v>0</v>
      </c>
      <c r="Y14" s="35"/>
      <c r="Z14" s="35"/>
      <c r="AA14" s="35"/>
      <c r="AB14" s="40">
        <f t="shared" si="9"/>
        <v>0</v>
      </c>
      <c r="AC14" s="35"/>
      <c r="AD14" s="35"/>
      <c r="AE14" s="35"/>
      <c r="AF14" s="40">
        <f t="shared" si="10"/>
        <v>0</v>
      </c>
      <c r="AG14" s="40">
        <f t="shared" si="0"/>
        <v>0</v>
      </c>
      <c r="AH14" s="41">
        <f t="shared" si="6"/>
        <v>0</v>
      </c>
      <c r="AI14" s="42" t="str">
        <f t="shared" si="1"/>
        <v>-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7"/>
        <v>0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/>
      <c r="AD15" s="35"/>
      <c r="AE15" s="35"/>
      <c r="AF15" s="40">
        <f t="shared" si="10"/>
        <v>0</v>
      </c>
      <c r="AG15" s="40">
        <f t="shared" si="0"/>
        <v>0</v>
      </c>
      <c r="AH15" s="41">
        <f t="shared" si="6"/>
        <v>0</v>
      </c>
      <c r="AI15" s="42" t="str">
        <f t="shared" si="1"/>
        <v>-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7"/>
        <v>0</v>
      </c>
      <c r="U16" s="35"/>
      <c r="V16" s="35"/>
      <c r="W16" s="35"/>
      <c r="X16" s="40">
        <f t="shared" si="8"/>
        <v>0</v>
      </c>
      <c r="Y16" s="35"/>
      <c r="Z16" s="35"/>
      <c r="AA16" s="35"/>
      <c r="AB16" s="40">
        <f t="shared" si="9"/>
        <v>0</v>
      </c>
      <c r="AC16" s="35"/>
      <c r="AD16" s="35"/>
      <c r="AE16" s="35"/>
      <c r="AF16" s="40">
        <f t="shared" si="10"/>
        <v>0</v>
      </c>
      <c r="AG16" s="40">
        <f t="shared" si="0"/>
        <v>0</v>
      </c>
      <c r="AH16" s="41">
        <f t="shared" si="6"/>
        <v>0</v>
      </c>
      <c r="AI16" s="42" t="str">
        <f t="shared" si="1"/>
        <v>-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7"/>
        <v>0</v>
      </c>
      <c r="U17" s="35"/>
      <c r="V17" s="35"/>
      <c r="W17" s="35"/>
      <c r="X17" s="40">
        <f t="shared" si="8"/>
        <v>0</v>
      </c>
      <c r="Y17" s="35"/>
      <c r="Z17" s="35"/>
      <c r="AA17" s="35"/>
      <c r="AB17" s="40">
        <f t="shared" si="9"/>
        <v>0</v>
      </c>
      <c r="AC17" s="35"/>
      <c r="AD17" s="35"/>
      <c r="AE17" s="35"/>
      <c r="AF17" s="40">
        <f t="shared" si="10"/>
        <v>0</v>
      </c>
      <c r="AG17" s="40">
        <f t="shared" si="0"/>
        <v>0</v>
      </c>
      <c r="AH17" s="41">
        <f t="shared" si="6"/>
        <v>0</v>
      </c>
      <c r="AI17" s="42" t="str">
        <f t="shared" si="1"/>
        <v>-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7"/>
        <v>0</v>
      </c>
      <c r="U18" s="35"/>
      <c r="V18" s="35"/>
      <c r="W18" s="35"/>
      <c r="X18" s="40">
        <f t="shared" si="8"/>
        <v>0</v>
      </c>
      <c r="Y18" s="35"/>
      <c r="Z18" s="35"/>
      <c r="AA18" s="35"/>
      <c r="AB18" s="40">
        <f t="shared" si="9"/>
        <v>0</v>
      </c>
      <c r="AC18" s="35"/>
      <c r="AD18" s="35"/>
      <c r="AE18" s="35"/>
      <c r="AF18" s="40">
        <f t="shared" si="10"/>
        <v>0</v>
      </c>
      <c r="AG18" s="40">
        <f t="shared" si="0"/>
        <v>0</v>
      </c>
      <c r="AH18" s="41">
        <f t="shared" si="6"/>
        <v>0</v>
      </c>
      <c r="AI18" s="42" t="str">
        <f t="shared" si="1"/>
        <v>-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8"/>
      <c r="Q19" s="55">
        <f t="shared" ref="Q19:AG19" si="11">SUM(Q9:Q18)</f>
        <v>0</v>
      </c>
      <c r="R19" s="55">
        <f t="shared" si="11"/>
        <v>0</v>
      </c>
      <c r="S19" s="55">
        <f t="shared" si="11"/>
        <v>0</v>
      </c>
      <c r="T19" s="60">
        <f t="shared" si="11"/>
        <v>0</v>
      </c>
      <c r="U19" s="55">
        <f t="shared" si="11"/>
        <v>0</v>
      </c>
      <c r="V19" s="55">
        <f t="shared" si="11"/>
        <v>0</v>
      </c>
      <c r="W19" s="55">
        <f t="shared" si="11"/>
        <v>0</v>
      </c>
      <c r="X19" s="60">
        <f t="shared" si="11"/>
        <v>0</v>
      </c>
      <c r="Y19" s="55">
        <f t="shared" si="11"/>
        <v>0</v>
      </c>
      <c r="Z19" s="55">
        <f t="shared" si="11"/>
        <v>0</v>
      </c>
      <c r="AA19" s="55">
        <f t="shared" si="11"/>
        <v>0</v>
      </c>
      <c r="AB19" s="60">
        <f t="shared" si="11"/>
        <v>0</v>
      </c>
      <c r="AC19" s="55">
        <f t="shared" si="11"/>
        <v>0</v>
      </c>
      <c r="AD19" s="55">
        <f t="shared" si="11"/>
        <v>0</v>
      </c>
      <c r="AE19" s="55">
        <f t="shared" si="11"/>
        <v>0</v>
      </c>
      <c r="AF19" s="60">
        <f t="shared" si="11"/>
        <v>0</v>
      </c>
      <c r="AG19" s="53">
        <f t="shared" si="11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12">SUM(T21,X21,AB21,AF21)</f>
        <v>0</v>
      </c>
      <c r="AH21" s="41">
        <f>IF(ISERROR(AG21/I21),0,AG21/I21)</f>
        <v>0</v>
      </c>
      <c r="AI21" s="42" t="str">
        <f t="shared" ref="AI21:AI30" si="13">IF(ISERROR(AG21/$AG$191),"-",AG21/$AG$191)</f>
        <v>-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" si="14">SUM(Q22:S22)</f>
        <v>0</v>
      </c>
      <c r="U22" s="35"/>
      <c r="V22" s="35"/>
      <c r="W22" s="35"/>
      <c r="X22" s="40">
        <f t="shared" ref="X22" si="15">SUM(U22:W22)</f>
        <v>0</v>
      </c>
      <c r="Y22" s="35"/>
      <c r="Z22" s="35"/>
      <c r="AA22" s="35"/>
      <c r="AB22" s="40">
        <f t="shared" ref="AB22" si="16">SUM(Y22:AA22)</f>
        <v>0</v>
      </c>
      <c r="AC22" s="35"/>
      <c r="AD22" s="35"/>
      <c r="AE22" s="35"/>
      <c r="AF22" s="40">
        <f t="shared" ref="AF22" si="17">SUM(AC22:AE22)</f>
        <v>0</v>
      </c>
      <c r="AG22" s="40">
        <f t="shared" si="12"/>
        <v>0</v>
      </c>
      <c r="AH22" s="41">
        <f t="shared" ref="AH22:AH30" si="18">IF(ISERROR(AG22/I22),0,AG22/I22)</f>
        <v>0</v>
      </c>
      <c r="AI22" s="42" t="str">
        <f t="shared" si="13"/>
        <v>-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ref="T23:T30" si="19">SUM(Q23:S23)</f>
        <v>0</v>
      </c>
      <c r="U23" s="35"/>
      <c r="V23" s="35"/>
      <c r="W23" s="35"/>
      <c r="X23" s="40">
        <f t="shared" ref="X23:X30" si="20">SUM(U23:W23)</f>
        <v>0</v>
      </c>
      <c r="Y23" s="35"/>
      <c r="Z23" s="35"/>
      <c r="AA23" s="35"/>
      <c r="AB23" s="40">
        <f t="shared" ref="AB23:AB30" si="21">SUM(Y23:AA23)</f>
        <v>0</v>
      </c>
      <c r="AC23" s="35"/>
      <c r="AD23" s="35"/>
      <c r="AE23" s="35"/>
      <c r="AF23" s="40">
        <f t="shared" ref="AF23:AF30" si="22">SUM(AC23:AE23)</f>
        <v>0</v>
      </c>
      <c r="AG23" s="40">
        <f t="shared" si="12"/>
        <v>0</v>
      </c>
      <c r="AH23" s="41">
        <f t="shared" si="18"/>
        <v>0</v>
      </c>
      <c r="AI23" s="42" t="str">
        <f t="shared" si="13"/>
        <v>-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9"/>
        <v>0</v>
      </c>
      <c r="U24" s="35"/>
      <c r="V24" s="35"/>
      <c r="W24" s="35"/>
      <c r="X24" s="40">
        <f t="shared" si="20"/>
        <v>0</v>
      </c>
      <c r="Y24" s="35"/>
      <c r="Z24" s="35"/>
      <c r="AA24" s="35"/>
      <c r="AB24" s="40">
        <f t="shared" si="21"/>
        <v>0</v>
      </c>
      <c r="AC24" s="35"/>
      <c r="AD24" s="35"/>
      <c r="AE24" s="35"/>
      <c r="AF24" s="40">
        <f t="shared" si="22"/>
        <v>0</v>
      </c>
      <c r="AG24" s="40">
        <f t="shared" si="12"/>
        <v>0</v>
      </c>
      <c r="AH24" s="41">
        <f t="shared" si="18"/>
        <v>0</v>
      </c>
      <c r="AI24" s="42" t="str">
        <f t="shared" si="13"/>
        <v>-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9"/>
        <v>0</v>
      </c>
      <c r="U25" s="35"/>
      <c r="V25" s="35"/>
      <c r="W25" s="35"/>
      <c r="X25" s="40">
        <f t="shared" si="20"/>
        <v>0</v>
      </c>
      <c r="Y25" s="35"/>
      <c r="Z25" s="35"/>
      <c r="AA25" s="35"/>
      <c r="AB25" s="40">
        <f t="shared" si="21"/>
        <v>0</v>
      </c>
      <c r="AC25" s="35"/>
      <c r="AD25" s="35"/>
      <c r="AE25" s="35"/>
      <c r="AF25" s="40">
        <f t="shared" si="22"/>
        <v>0</v>
      </c>
      <c r="AG25" s="40">
        <f t="shared" si="12"/>
        <v>0</v>
      </c>
      <c r="AH25" s="41">
        <f t="shared" si="18"/>
        <v>0</v>
      </c>
      <c r="AI25" s="42" t="str">
        <f t="shared" si="13"/>
        <v>-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9"/>
        <v>0</v>
      </c>
      <c r="U26" s="35"/>
      <c r="V26" s="35"/>
      <c r="W26" s="35"/>
      <c r="X26" s="40">
        <f t="shared" si="20"/>
        <v>0</v>
      </c>
      <c r="Y26" s="35"/>
      <c r="Z26" s="35"/>
      <c r="AA26" s="35"/>
      <c r="AB26" s="40">
        <f t="shared" si="21"/>
        <v>0</v>
      </c>
      <c r="AC26" s="35"/>
      <c r="AD26" s="35"/>
      <c r="AE26" s="35"/>
      <c r="AF26" s="40">
        <f t="shared" si="22"/>
        <v>0</v>
      </c>
      <c r="AG26" s="40">
        <f t="shared" si="12"/>
        <v>0</v>
      </c>
      <c r="AH26" s="41">
        <f t="shared" si="18"/>
        <v>0</v>
      </c>
      <c r="AI26" s="42" t="str">
        <f t="shared" si="13"/>
        <v>-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9"/>
        <v>0</v>
      </c>
      <c r="U27" s="35"/>
      <c r="V27" s="35"/>
      <c r="W27" s="35"/>
      <c r="X27" s="40">
        <f t="shared" si="20"/>
        <v>0</v>
      </c>
      <c r="Y27" s="35"/>
      <c r="Z27" s="35"/>
      <c r="AA27" s="35"/>
      <c r="AB27" s="40">
        <f t="shared" si="21"/>
        <v>0</v>
      </c>
      <c r="AC27" s="35"/>
      <c r="AD27" s="35"/>
      <c r="AE27" s="35"/>
      <c r="AF27" s="40">
        <f t="shared" si="22"/>
        <v>0</v>
      </c>
      <c r="AG27" s="40">
        <f t="shared" si="12"/>
        <v>0</v>
      </c>
      <c r="AH27" s="41">
        <f t="shared" si="18"/>
        <v>0</v>
      </c>
      <c r="AI27" s="42" t="str">
        <f t="shared" si="13"/>
        <v>-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9"/>
        <v>0</v>
      </c>
      <c r="U28" s="35"/>
      <c r="V28" s="35"/>
      <c r="W28" s="35"/>
      <c r="X28" s="40">
        <f t="shared" si="20"/>
        <v>0</v>
      </c>
      <c r="Y28" s="35"/>
      <c r="Z28" s="35"/>
      <c r="AA28" s="35"/>
      <c r="AB28" s="40">
        <f t="shared" si="21"/>
        <v>0</v>
      </c>
      <c r="AC28" s="35"/>
      <c r="AD28" s="35"/>
      <c r="AE28" s="35"/>
      <c r="AF28" s="40">
        <f t="shared" si="22"/>
        <v>0</v>
      </c>
      <c r="AG28" s="40">
        <f t="shared" si="12"/>
        <v>0</v>
      </c>
      <c r="AH28" s="41">
        <f t="shared" si="18"/>
        <v>0</v>
      </c>
      <c r="AI28" s="42" t="str">
        <f t="shared" si="13"/>
        <v>-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9"/>
        <v>0</v>
      </c>
      <c r="U29" s="35"/>
      <c r="V29" s="35"/>
      <c r="W29" s="35"/>
      <c r="X29" s="40">
        <f t="shared" si="20"/>
        <v>0</v>
      </c>
      <c r="Y29" s="35"/>
      <c r="Z29" s="35"/>
      <c r="AA29" s="35"/>
      <c r="AB29" s="40">
        <f t="shared" si="21"/>
        <v>0</v>
      </c>
      <c r="AC29" s="35"/>
      <c r="AD29" s="35"/>
      <c r="AE29" s="35"/>
      <c r="AF29" s="40">
        <f t="shared" si="22"/>
        <v>0</v>
      </c>
      <c r="AG29" s="40">
        <f t="shared" si="12"/>
        <v>0</v>
      </c>
      <c r="AH29" s="41">
        <f t="shared" si="18"/>
        <v>0</v>
      </c>
      <c r="AI29" s="42" t="str">
        <f t="shared" si="13"/>
        <v>-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9"/>
        <v>0</v>
      </c>
      <c r="U30" s="35"/>
      <c r="V30" s="35"/>
      <c r="W30" s="35"/>
      <c r="X30" s="40">
        <f t="shared" si="20"/>
        <v>0</v>
      </c>
      <c r="Y30" s="35"/>
      <c r="Z30" s="35"/>
      <c r="AA30" s="35"/>
      <c r="AB30" s="40">
        <f t="shared" si="21"/>
        <v>0</v>
      </c>
      <c r="AC30" s="35"/>
      <c r="AD30" s="35"/>
      <c r="AE30" s="35"/>
      <c r="AF30" s="40">
        <f t="shared" si="22"/>
        <v>0</v>
      </c>
      <c r="AG30" s="40">
        <f t="shared" si="12"/>
        <v>0</v>
      </c>
      <c r="AH30" s="41">
        <f t="shared" si="18"/>
        <v>0</v>
      </c>
      <c r="AI30" s="42" t="str">
        <f t="shared" si="13"/>
        <v>-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8"/>
      <c r="Q31" s="55">
        <f t="shared" ref="Q31:AG31" si="23">SUM(Q21:Q30)</f>
        <v>0</v>
      </c>
      <c r="R31" s="55">
        <f t="shared" si="23"/>
        <v>0</v>
      </c>
      <c r="S31" s="55">
        <f t="shared" si="23"/>
        <v>0</v>
      </c>
      <c r="T31" s="60">
        <f t="shared" si="23"/>
        <v>0</v>
      </c>
      <c r="U31" s="55">
        <f t="shared" si="23"/>
        <v>0</v>
      </c>
      <c r="V31" s="55">
        <f t="shared" si="23"/>
        <v>0</v>
      </c>
      <c r="W31" s="55">
        <f t="shared" si="23"/>
        <v>0</v>
      </c>
      <c r="X31" s="60">
        <f t="shared" si="23"/>
        <v>0</v>
      </c>
      <c r="Y31" s="55">
        <f t="shared" si="23"/>
        <v>0</v>
      </c>
      <c r="Z31" s="55">
        <f t="shared" si="23"/>
        <v>0</v>
      </c>
      <c r="AA31" s="55">
        <f t="shared" si="23"/>
        <v>0</v>
      </c>
      <c r="AB31" s="60">
        <f t="shared" si="23"/>
        <v>0</v>
      </c>
      <c r="AC31" s="55">
        <f t="shared" si="23"/>
        <v>0</v>
      </c>
      <c r="AD31" s="55">
        <f t="shared" si="23"/>
        <v>0</v>
      </c>
      <c r="AE31" s="55">
        <f t="shared" si="23"/>
        <v>0</v>
      </c>
      <c r="AF31" s="60">
        <f t="shared" si="23"/>
        <v>0</v>
      </c>
      <c r="AG31" s="53">
        <f t="shared" si="23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24">SUM(T33,X33,AB33,AF33)</f>
        <v>0</v>
      </c>
      <c r="AH33" s="41">
        <f>IF(ISERROR(AG33/I33),0,AG33/I33)</f>
        <v>0</v>
      </c>
      <c r="AI33" s="42" t="str">
        <f t="shared" ref="AI33:AI42" si="25">IF(ISERROR(AG33/$AG$191),"-",AG33/$AG$191)</f>
        <v>-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" si="26">SUM(Q34:S34)</f>
        <v>0</v>
      </c>
      <c r="U34" s="35"/>
      <c r="V34" s="35"/>
      <c r="W34" s="35"/>
      <c r="X34" s="40">
        <f t="shared" ref="X34" si="27">SUM(U34:W34)</f>
        <v>0</v>
      </c>
      <c r="Y34" s="35"/>
      <c r="Z34" s="35"/>
      <c r="AA34" s="35"/>
      <c r="AB34" s="40">
        <f t="shared" ref="AB34" si="28">SUM(Y34:AA34)</f>
        <v>0</v>
      </c>
      <c r="AC34" s="35"/>
      <c r="AD34" s="35"/>
      <c r="AE34" s="35"/>
      <c r="AF34" s="40">
        <f t="shared" ref="AF34" si="29">SUM(AC34:AE34)</f>
        <v>0</v>
      </c>
      <c r="AG34" s="40">
        <f t="shared" si="24"/>
        <v>0</v>
      </c>
      <c r="AH34" s="41">
        <f t="shared" ref="AH34:AH42" si="30">IF(ISERROR(AG34/I34),0,AG34/I34)</f>
        <v>0</v>
      </c>
      <c r="AI34" s="42" t="str">
        <f t="shared" si="25"/>
        <v>-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ref="T35:T42" si="31">SUM(Q35:S35)</f>
        <v>0</v>
      </c>
      <c r="U35" s="35"/>
      <c r="V35" s="35"/>
      <c r="W35" s="35"/>
      <c r="X35" s="40">
        <f t="shared" ref="X35:X42" si="32">SUM(U35:W35)</f>
        <v>0</v>
      </c>
      <c r="Y35" s="35"/>
      <c r="Z35" s="35"/>
      <c r="AA35" s="35"/>
      <c r="AB35" s="40">
        <f t="shared" ref="AB35:AB42" si="33">SUM(Y35:AA35)</f>
        <v>0</v>
      </c>
      <c r="AC35" s="35"/>
      <c r="AD35" s="35"/>
      <c r="AE35" s="35"/>
      <c r="AF35" s="40">
        <f t="shared" ref="AF35:AF42" si="34">SUM(AC35:AE35)</f>
        <v>0</v>
      </c>
      <c r="AG35" s="40">
        <f t="shared" si="24"/>
        <v>0</v>
      </c>
      <c r="AH35" s="41">
        <f t="shared" si="30"/>
        <v>0</v>
      </c>
      <c r="AI35" s="42" t="str">
        <f t="shared" si="25"/>
        <v>-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31"/>
        <v>0</v>
      </c>
      <c r="U36" s="35"/>
      <c r="V36" s="35"/>
      <c r="W36" s="35"/>
      <c r="X36" s="40">
        <f t="shared" si="32"/>
        <v>0</v>
      </c>
      <c r="Y36" s="35"/>
      <c r="Z36" s="35"/>
      <c r="AA36" s="35"/>
      <c r="AB36" s="40">
        <f t="shared" si="33"/>
        <v>0</v>
      </c>
      <c r="AC36" s="35"/>
      <c r="AD36" s="35"/>
      <c r="AE36" s="35"/>
      <c r="AF36" s="40">
        <f t="shared" si="34"/>
        <v>0</v>
      </c>
      <c r="AG36" s="40">
        <f t="shared" si="24"/>
        <v>0</v>
      </c>
      <c r="AH36" s="41">
        <f t="shared" si="30"/>
        <v>0</v>
      </c>
      <c r="AI36" s="42" t="str">
        <f t="shared" si="25"/>
        <v>-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31"/>
        <v>0</v>
      </c>
      <c r="U37" s="35"/>
      <c r="V37" s="35"/>
      <c r="W37" s="35"/>
      <c r="X37" s="40">
        <f t="shared" si="32"/>
        <v>0</v>
      </c>
      <c r="Y37" s="35"/>
      <c r="Z37" s="35"/>
      <c r="AA37" s="35"/>
      <c r="AB37" s="40">
        <f t="shared" si="33"/>
        <v>0</v>
      </c>
      <c r="AC37" s="35"/>
      <c r="AD37" s="35"/>
      <c r="AE37" s="35"/>
      <c r="AF37" s="40">
        <f t="shared" si="34"/>
        <v>0</v>
      </c>
      <c r="AG37" s="40">
        <f t="shared" si="24"/>
        <v>0</v>
      </c>
      <c r="AH37" s="41">
        <f t="shared" si="30"/>
        <v>0</v>
      </c>
      <c r="AI37" s="42" t="str">
        <f t="shared" si="25"/>
        <v>-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31"/>
        <v>0</v>
      </c>
      <c r="U38" s="35"/>
      <c r="V38" s="35"/>
      <c r="W38" s="35"/>
      <c r="X38" s="40">
        <f t="shared" si="32"/>
        <v>0</v>
      </c>
      <c r="Y38" s="35"/>
      <c r="Z38" s="35"/>
      <c r="AA38" s="35"/>
      <c r="AB38" s="40">
        <f t="shared" si="33"/>
        <v>0</v>
      </c>
      <c r="AC38" s="35"/>
      <c r="AD38" s="35"/>
      <c r="AE38" s="35"/>
      <c r="AF38" s="40">
        <f t="shared" si="34"/>
        <v>0</v>
      </c>
      <c r="AG38" s="40">
        <f t="shared" si="24"/>
        <v>0</v>
      </c>
      <c r="AH38" s="41">
        <f t="shared" si="30"/>
        <v>0</v>
      </c>
      <c r="AI38" s="42" t="str">
        <f t="shared" si="25"/>
        <v>-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31"/>
        <v>0</v>
      </c>
      <c r="U39" s="35"/>
      <c r="V39" s="35"/>
      <c r="W39" s="35"/>
      <c r="X39" s="40">
        <f t="shared" si="32"/>
        <v>0</v>
      </c>
      <c r="Y39" s="35"/>
      <c r="Z39" s="35"/>
      <c r="AA39" s="35"/>
      <c r="AB39" s="40">
        <f t="shared" si="33"/>
        <v>0</v>
      </c>
      <c r="AC39" s="35"/>
      <c r="AD39" s="35"/>
      <c r="AE39" s="35"/>
      <c r="AF39" s="40">
        <f t="shared" si="34"/>
        <v>0</v>
      </c>
      <c r="AG39" s="40">
        <f t="shared" si="24"/>
        <v>0</v>
      </c>
      <c r="AH39" s="41">
        <f t="shared" si="30"/>
        <v>0</v>
      </c>
      <c r="AI39" s="42" t="str">
        <f t="shared" si="25"/>
        <v>-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31"/>
        <v>0</v>
      </c>
      <c r="U40" s="35"/>
      <c r="V40" s="35"/>
      <c r="W40" s="35"/>
      <c r="X40" s="40">
        <f t="shared" si="32"/>
        <v>0</v>
      </c>
      <c r="Y40" s="35"/>
      <c r="Z40" s="35"/>
      <c r="AA40" s="35"/>
      <c r="AB40" s="40">
        <f t="shared" si="33"/>
        <v>0</v>
      </c>
      <c r="AC40" s="35"/>
      <c r="AD40" s="35"/>
      <c r="AE40" s="35"/>
      <c r="AF40" s="40">
        <f t="shared" si="34"/>
        <v>0</v>
      </c>
      <c r="AG40" s="40">
        <f t="shared" si="24"/>
        <v>0</v>
      </c>
      <c r="AH40" s="41">
        <f t="shared" si="30"/>
        <v>0</v>
      </c>
      <c r="AI40" s="42" t="str">
        <f t="shared" si="25"/>
        <v>-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31"/>
        <v>0</v>
      </c>
      <c r="U41" s="35"/>
      <c r="V41" s="35"/>
      <c r="W41" s="35"/>
      <c r="X41" s="40">
        <f t="shared" si="32"/>
        <v>0</v>
      </c>
      <c r="Y41" s="35"/>
      <c r="Z41" s="35"/>
      <c r="AA41" s="35"/>
      <c r="AB41" s="40">
        <f t="shared" si="33"/>
        <v>0</v>
      </c>
      <c r="AC41" s="35"/>
      <c r="AD41" s="35"/>
      <c r="AE41" s="35"/>
      <c r="AF41" s="40">
        <f t="shared" si="34"/>
        <v>0</v>
      </c>
      <c r="AG41" s="40">
        <f t="shared" si="24"/>
        <v>0</v>
      </c>
      <c r="AH41" s="41">
        <f t="shared" si="30"/>
        <v>0</v>
      </c>
      <c r="AI41" s="42" t="str">
        <f t="shared" si="25"/>
        <v>-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31"/>
        <v>0</v>
      </c>
      <c r="U42" s="35"/>
      <c r="V42" s="35"/>
      <c r="W42" s="35"/>
      <c r="X42" s="40">
        <f t="shared" si="32"/>
        <v>0</v>
      </c>
      <c r="Y42" s="35"/>
      <c r="Z42" s="35"/>
      <c r="AA42" s="35"/>
      <c r="AB42" s="40">
        <f t="shared" si="33"/>
        <v>0</v>
      </c>
      <c r="AC42" s="35"/>
      <c r="AD42" s="35"/>
      <c r="AE42" s="35"/>
      <c r="AF42" s="40">
        <f t="shared" si="34"/>
        <v>0</v>
      </c>
      <c r="AG42" s="40">
        <f t="shared" si="24"/>
        <v>0</v>
      </c>
      <c r="AH42" s="41">
        <f t="shared" si="30"/>
        <v>0</v>
      </c>
      <c r="AI42" s="42" t="str">
        <f t="shared" si="25"/>
        <v>-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8"/>
      <c r="Q43" s="55">
        <f t="shared" ref="Q43:AG43" si="35">SUM(Q33:Q42)</f>
        <v>0</v>
      </c>
      <c r="R43" s="55">
        <f t="shared" si="35"/>
        <v>0</v>
      </c>
      <c r="S43" s="55">
        <f t="shared" si="35"/>
        <v>0</v>
      </c>
      <c r="T43" s="60">
        <f t="shared" si="35"/>
        <v>0</v>
      </c>
      <c r="U43" s="55">
        <f t="shared" si="35"/>
        <v>0</v>
      </c>
      <c r="V43" s="55">
        <f t="shared" si="35"/>
        <v>0</v>
      </c>
      <c r="W43" s="55">
        <f t="shared" si="35"/>
        <v>0</v>
      </c>
      <c r="X43" s="60">
        <f t="shared" si="35"/>
        <v>0</v>
      </c>
      <c r="Y43" s="55">
        <f t="shared" si="35"/>
        <v>0</v>
      </c>
      <c r="Z43" s="55">
        <f t="shared" si="35"/>
        <v>0</v>
      </c>
      <c r="AA43" s="55">
        <f t="shared" si="35"/>
        <v>0</v>
      </c>
      <c r="AB43" s="60">
        <f t="shared" si="35"/>
        <v>0</v>
      </c>
      <c r="AC43" s="55">
        <f t="shared" si="35"/>
        <v>0</v>
      </c>
      <c r="AD43" s="55">
        <f t="shared" si="35"/>
        <v>0</v>
      </c>
      <c r="AE43" s="55">
        <f t="shared" si="35"/>
        <v>0</v>
      </c>
      <c r="AF43" s="60">
        <f t="shared" si="35"/>
        <v>0</v>
      </c>
      <c r="AG43" s="53">
        <f t="shared" si="35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36">SUM(T45,X45,AB45,AF45)</f>
        <v>0</v>
      </c>
      <c r="AH45" s="41">
        <f>IF(ISERROR(AG45/I45),0,AG45/I45)</f>
        <v>0</v>
      </c>
      <c r="AI45" s="42" t="str">
        <f t="shared" ref="AI45:AI54" si="37">IF(ISERROR(AG45/$AG$191),"-",AG45/$AG$191)</f>
        <v>-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" si="38">SUM(Q46:S46)</f>
        <v>0</v>
      </c>
      <c r="U46" s="35"/>
      <c r="V46" s="35"/>
      <c r="W46" s="35"/>
      <c r="X46" s="40">
        <f t="shared" ref="X46" si="39">SUM(U46:W46)</f>
        <v>0</v>
      </c>
      <c r="Y46" s="35"/>
      <c r="Z46" s="35"/>
      <c r="AA46" s="35"/>
      <c r="AB46" s="40">
        <f t="shared" ref="AB46" si="40">SUM(Y46:AA46)</f>
        <v>0</v>
      </c>
      <c r="AC46" s="35"/>
      <c r="AD46" s="35"/>
      <c r="AE46" s="35"/>
      <c r="AF46" s="40">
        <f t="shared" ref="AF46" si="41">SUM(AC46:AE46)</f>
        <v>0</v>
      </c>
      <c r="AG46" s="40">
        <f t="shared" si="36"/>
        <v>0</v>
      </c>
      <c r="AH46" s="41">
        <f t="shared" ref="AH46:AH54" si="42">IF(ISERROR(AG46/I46),0,AG46/I46)</f>
        <v>0</v>
      </c>
      <c r="AI46" s="42" t="str">
        <f t="shared" si="37"/>
        <v>-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ref="T47:T54" si="43">SUM(Q47:S47)</f>
        <v>0</v>
      </c>
      <c r="U47" s="35"/>
      <c r="V47" s="35"/>
      <c r="W47" s="35"/>
      <c r="X47" s="40">
        <f t="shared" ref="X47:X54" si="44">SUM(U47:W47)</f>
        <v>0</v>
      </c>
      <c r="Y47" s="35"/>
      <c r="Z47" s="35"/>
      <c r="AA47" s="35"/>
      <c r="AB47" s="40">
        <f t="shared" ref="AB47:AB54" si="45">SUM(Y47:AA47)</f>
        <v>0</v>
      </c>
      <c r="AC47" s="35"/>
      <c r="AD47" s="35"/>
      <c r="AE47" s="35"/>
      <c r="AF47" s="40">
        <f t="shared" ref="AF47:AF54" si="46">SUM(AC47:AE47)</f>
        <v>0</v>
      </c>
      <c r="AG47" s="40">
        <f t="shared" si="36"/>
        <v>0</v>
      </c>
      <c r="AH47" s="41">
        <f t="shared" si="42"/>
        <v>0</v>
      </c>
      <c r="AI47" s="42" t="str">
        <f t="shared" si="37"/>
        <v>-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43"/>
        <v>0</v>
      </c>
      <c r="U48" s="35"/>
      <c r="V48" s="35"/>
      <c r="W48" s="35"/>
      <c r="X48" s="40">
        <f t="shared" si="44"/>
        <v>0</v>
      </c>
      <c r="Y48" s="35"/>
      <c r="Z48" s="35"/>
      <c r="AA48" s="35"/>
      <c r="AB48" s="40">
        <f t="shared" si="45"/>
        <v>0</v>
      </c>
      <c r="AC48" s="35"/>
      <c r="AD48" s="35"/>
      <c r="AE48" s="35"/>
      <c r="AF48" s="40">
        <f t="shared" si="46"/>
        <v>0</v>
      </c>
      <c r="AG48" s="40">
        <f t="shared" si="36"/>
        <v>0</v>
      </c>
      <c r="AH48" s="41">
        <f t="shared" si="42"/>
        <v>0</v>
      </c>
      <c r="AI48" s="42" t="str">
        <f t="shared" si="37"/>
        <v>-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43"/>
        <v>0</v>
      </c>
      <c r="U49" s="35"/>
      <c r="V49" s="35"/>
      <c r="W49" s="35"/>
      <c r="X49" s="40">
        <f t="shared" si="44"/>
        <v>0</v>
      </c>
      <c r="Y49" s="35"/>
      <c r="Z49" s="35"/>
      <c r="AA49" s="35"/>
      <c r="AB49" s="40">
        <f t="shared" si="45"/>
        <v>0</v>
      </c>
      <c r="AC49" s="35"/>
      <c r="AD49" s="35"/>
      <c r="AE49" s="35"/>
      <c r="AF49" s="40">
        <f t="shared" si="46"/>
        <v>0</v>
      </c>
      <c r="AG49" s="40">
        <f t="shared" si="36"/>
        <v>0</v>
      </c>
      <c r="AH49" s="41">
        <f t="shared" si="42"/>
        <v>0</v>
      </c>
      <c r="AI49" s="42" t="str">
        <f t="shared" si="37"/>
        <v>-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43"/>
        <v>0</v>
      </c>
      <c r="U50" s="35"/>
      <c r="V50" s="35"/>
      <c r="W50" s="35"/>
      <c r="X50" s="40">
        <f t="shared" si="44"/>
        <v>0</v>
      </c>
      <c r="Y50" s="35"/>
      <c r="Z50" s="35"/>
      <c r="AA50" s="35"/>
      <c r="AB50" s="40">
        <f t="shared" si="45"/>
        <v>0</v>
      </c>
      <c r="AC50" s="35"/>
      <c r="AD50" s="35"/>
      <c r="AE50" s="35"/>
      <c r="AF50" s="40">
        <f t="shared" si="46"/>
        <v>0</v>
      </c>
      <c r="AG50" s="40">
        <f t="shared" si="36"/>
        <v>0</v>
      </c>
      <c r="AH50" s="41">
        <f t="shared" si="42"/>
        <v>0</v>
      </c>
      <c r="AI50" s="42" t="str">
        <f t="shared" si="37"/>
        <v>-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43"/>
        <v>0</v>
      </c>
      <c r="U51" s="35"/>
      <c r="V51" s="35"/>
      <c r="W51" s="35"/>
      <c r="X51" s="40">
        <f t="shared" si="44"/>
        <v>0</v>
      </c>
      <c r="Y51" s="35"/>
      <c r="Z51" s="35"/>
      <c r="AA51" s="35"/>
      <c r="AB51" s="40">
        <f t="shared" si="45"/>
        <v>0</v>
      </c>
      <c r="AC51" s="35"/>
      <c r="AD51" s="35"/>
      <c r="AE51" s="35"/>
      <c r="AF51" s="40">
        <f t="shared" si="46"/>
        <v>0</v>
      </c>
      <c r="AG51" s="40">
        <f t="shared" si="36"/>
        <v>0</v>
      </c>
      <c r="AH51" s="41">
        <f t="shared" si="42"/>
        <v>0</v>
      </c>
      <c r="AI51" s="42" t="str">
        <f t="shared" si="37"/>
        <v>-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43"/>
        <v>0</v>
      </c>
      <c r="U52" s="35"/>
      <c r="V52" s="35"/>
      <c r="W52" s="35"/>
      <c r="X52" s="40">
        <f t="shared" si="44"/>
        <v>0</v>
      </c>
      <c r="Y52" s="35"/>
      <c r="Z52" s="35"/>
      <c r="AA52" s="35"/>
      <c r="AB52" s="40">
        <f t="shared" si="45"/>
        <v>0</v>
      </c>
      <c r="AC52" s="35"/>
      <c r="AD52" s="35"/>
      <c r="AE52" s="35"/>
      <c r="AF52" s="40">
        <f t="shared" si="46"/>
        <v>0</v>
      </c>
      <c r="AG52" s="40">
        <f t="shared" si="36"/>
        <v>0</v>
      </c>
      <c r="AH52" s="41">
        <f t="shared" si="42"/>
        <v>0</v>
      </c>
      <c r="AI52" s="42" t="str">
        <f t="shared" si="37"/>
        <v>-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43"/>
        <v>0</v>
      </c>
      <c r="U53" s="35"/>
      <c r="V53" s="35"/>
      <c r="W53" s="35"/>
      <c r="X53" s="40">
        <f t="shared" si="44"/>
        <v>0</v>
      </c>
      <c r="Y53" s="35"/>
      <c r="Z53" s="35"/>
      <c r="AA53" s="35"/>
      <c r="AB53" s="40">
        <f t="shared" si="45"/>
        <v>0</v>
      </c>
      <c r="AC53" s="35"/>
      <c r="AD53" s="35"/>
      <c r="AE53" s="35"/>
      <c r="AF53" s="40">
        <f t="shared" si="46"/>
        <v>0</v>
      </c>
      <c r="AG53" s="40">
        <f t="shared" si="36"/>
        <v>0</v>
      </c>
      <c r="AH53" s="41">
        <f t="shared" si="42"/>
        <v>0</v>
      </c>
      <c r="AI53" s="42" t="str">
        <f t="shared" si="37"/>
        <v>-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43"/>
        <v>0</v>
      </c>
      <c r="U54" s="35"/>
      <c r="V54" s="35"/>
      <c r="W54" s="35"/>
      <c r="X54" s="40">
        <f t="shared" si="44"/>
        <v>0</v>
      </c>
      <c r="Y54" s="35"/>
      <c r="Z54" s="35"/>
      <c r="AA54" s="35"/>
      <c r="AB54" s="40">
        <f t="shared" si="45"/>
        <v>0</v>
      </c>
      <c r="AC54" s="35"/>
      <c r="AD54" s="35"/>
      <c r="AE54" s="35"/>
      <c r="AF54" s="40">
        <f t="shared" si="46"/>
        <v>0</v>
      </c>
      <c r="AG54" s="40">
        <f t="shared" si="36"/>
        <v>0</v>
      </c>
      <c r="AH54" s="41">
        <f t="shared" si="42"/>
        <v>0</v>
      </c>
      <c r="AI54" s="42" t="str">
        <f t="shared" si="37"/>
        <v>-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8"/>
      <c r="Q55" s="55">
        <f t="shared" ref="Q55:AG55" si="47">SUM(Q45:Q54)</f>
        <v>0</v>
      </c>
      <c r="R55" s="55">
        <f t="shared" si="47"/>
        <v>0</v>
      </c>
      <c r="S55" s="55">
        <f t="shared" si="47"/>
        <v>0</v>
      </c>
      <c r="T55" s="60">
        <f t="shared" si="47"/>
        <v>0</v>
      </c>
      <c r="U55" s="55">
        <f t="shared" si="47"/>
        <v>0</v>
      </c>
      <c r="V55" s="55">
        <f t="shared" si="47"/>
        <v>0</v>
      </c>
      <c r="W55" s="55">
        <f t="shared" si="47"/>
        <v>0</v>
      </c>
      <c r="X55" s="60">
        <f t="shared" si="47"/>
        <v>0</v>
      </c>
      <c r="Y55" s="55">
        <f t="shared" si="47"/>
        <v>0</v>
      </c>
      <c r="Z55" s="55">
        <f t="shared" si="47"/>
        <v>0</v>
      </c>
      <c r="AA55" s="55">
        <f t="shared" si="47"/>
        <v>0</v>
      </c>
      <c r="AB55" s="60">
        <f t="shared" si="47"/>
        <v>0</v>
      </c>
      <c r="AC55" s="55">
        <f t="shared" si="47"/>
        <v>0</v>
      </c>
      <c r="AD55" s="55">
        <f t="shared" si="47"/>
        <v>0</v>
      </c>
      <c r="AE55" s="55">
        <f t="shared" si="47"/>
        <v>0</v>
      </c>
      <c r="AF55" s="60">
        <f t="shared" si="47"/>
        <v>0</v>
      </c>
      <c r="AG55" s="53">
        <f t="shared" si="47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48">SUM(T57,X57,AB57,AF57)</f>
        <v>0</v>
      </c>
      <c r="AH57" s="41">
        <f>IF(ISERROR(AG57/I57),0,AG57/I57)</f>
        <v>0</v>
      </c>
      <c r="AI57" s="42" t="str">
        <f t="shared" ref="AI57:AI66" si="49">IF(ISERROR(AG57/$AG$191),"-",AG57/$AG$191)</f>
        <v>-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" si="50">SUM(Q58:S58)</f>
        <v>0</v>
      </c>
      <c r="U58" s="35"/>
      <c r="V58" s="35"/>
      <c r="W58" s="35"/>
      <c r="X58" s="40">
        <f t="shared" ref="X58" si="51">SUM(U58:W58)</f>
        <v>0</v>
      </c>
      <c r="Y58" s="35"/>
      <c r="Z58" s="35"/>
      <c r="AA58" s="35"/>
      <c r="AB58" s="40">
        <f t="shared" ref="AB58" si="52">SUM(Y58:AA58)</f>
        <v>0</v>
      </c>
      <c r="AC58" s="35"/>
      <c r="AD58" s="35"/>
      <c r="AE58" s="35"/>
      <c r="AF58" s="40">
        <f t="shared" ref="AF58" si="53">SUM(AC58:AE58)</f>
        <v>0</v>
      </c>
      <c r="AG58" s="40">
        <f t="shared" si="48"/>
        <v>0</v>
      </c>
      <c r="AH58" s="41">
        <f t="shared" ref="AH58:AH66" si="54">IF(ISERROR(AG58/I58),0,AG58/I58)</f>
        <v>0</v>
      </c>
      <c r="AI58" s="42" t="str">
        <f t="shared" si="49"/>
        <v>-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ref="T59:T66" si="55">SUM(Q59:S59)</f>
        <v>0</v>
      </c>
      <c r="U59" s="35"/>
      <c r="V59" s="35"/>
      <c r="W59" s="35"/>
      <c r="X59" s="40">
        <f t="shared" ref="X59:X66" si="56">SUM(U59:W59)</f>
        <v>0</v>
      </c>
      <c r="Y59" s="35"/>
      <c r="Z59" s="35"/>
      <c r="AA59" s="35"/>
      <c r="AB59" s="40">
        <f t="shared" ref="AB59:AB66" si="57">SUM(Y59:AA59)</f>
        <v>0</v>
      </c>
      <c r="AC59" s="35"/>
      <c r="AD59" s="35"/>
      <c r="AE59" s="35"/>
      <c r="AF59" s="40">
        <f t="shared" ref="AF59:AF66" si="58">SUM(AC59:AE59)</f>
        <v>0</v>
      </c>
      <c r="AG59" s="40">
        <f t="shared" si="48"/>
        <v>0</v>
      </c>
      <c r="AH59" s="41">
        <f t="shared" si="54"/>
        <v>0</v>
      </c>
      <c r="AI59" s="42" t="str">
        <f t="shared" si="49"/>
        <v>-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55"/>
        <v>0</v>
      </c>
      <c r="U60" s="35"/>
      <c r="V60" s="35"/>
      <c r="W60" s="35"/>
      <c r="X60" s="40">
        <f t="shared" si="56"/>
        <v>0</v>
      </c>
      <c r="Y60" s="35"/>
      <c r="Z60" s="35"/>
      <c r="AA60" s="35"/>
      <c r="AB60" s="40">
        <f t="shared" si="57"/>
        <v>0</v>
      </c>
      <c r="AC60" s="35"/>
      <c r="AD60" s="35"/>
      <c r="AE60" s="35"/>
      <c r="AF60" s="40">
        <f t="shared" si="58"/>
        <v>0</v>
      </c>
      <c r="AG60" s="40">
        <f t="shared" si="48"/>
        <v>0</v>
      </c>
      <c r="AH60" s="41">
        <f t="shared" si="54"/>
        <v>0</v>
      </c>
      <c r="AI60" s="42" t="str">
        <f t="shared" si="49"/>
        <v>-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55"/>
        <v>0</v>
      </c>
      <c r="U61" s="35"/>
      <c r="V61" s="35"/>
      <c r="W61" s="35"/>
      <c r="X61" s="40">
        <f t="shared" si="56"/>
        <v>0</v>
      </c>
      <c r="Y61" s="35"/>
      <c r="Z61" s="35"/>
      <c r="AA61" s="35"/>
      <c r="AB61" s="40">
        <f t="shared" si="57"/>
        <v>0</v>
      </c>
      <c r="AC61" s="35"/>
      <c r="AD61" s="35"/>
      <c r="AE61" s="35"/>
      <c r="AF61" s="40">
        <f t="shared" si="58"/>
        <v>0</v>
      </c>
      <c r="AG61" s="40">
        <f t="shared" si="48"/>
        <v>0</v>
      </c>
      <c r="AH61" s="41">
        <f t="shared" si="54"/>
        <v>0</v>
      </c>
      <c r="AI61" s="42" t="str">
        <f t="shared" si="49"/>
        <v>-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55"/>
        <v>0</v>
      </c>
      <c r="U62" s="35"/>
      <c r="V62" s="35"/>
      <c r="W62" s="35"/>
      <c r="X62" s="40">
        <f t="shared" si="56"/>
        <v>0</v>
      </c>
      <c r="Y62" s="35"/>
      <c r="Z62" s="35"/>
      <c r="AA62" s="35"/>
      <c r="AB62" s="40">
        <f t="shared" si="57"/>
        <v>0</v>
      </c>
      <c r="AC62" s="35"/>
      <c r="AD62" s="35"/>
      <c r="AE62" s="35"/>
      <c r="AF62" s="40">
        <f t="shared" si="58"/>
        <v>0</v>
      </c>
      <c r="AG62" s="40">
        <f t="shared" si="48"/>
        <v>0</v>
      </c>
      <c r="AH62" s="41">
        <f t="shared" si="54"/>
        <v>0</v>
      </c>
      <c r="AI62" s="42" t="str">
        <f t="shared" si="49"/>
        <v>-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55"/>
        <v>0</v>
      </c>
      <c r="U63" s="35"/>
      <c r="V63" s="35"/>
      <c r="W63" s="35"/>
      <c r="X63" s="40">
        <f t="shared" si="56"/>
        <v>0</v>
      </c>
      <c r="Y63" s="35"/>
      <c r="Z63" s="35"/>
      <c r="AA63" s="35"/>
      <c r="AB63" s="40">
        <f t="shared" si="57"/>
        <v>0</v>
      </c>
      <c r="AC63" s="35"/>
      <c r="AD63" s="35"/>
      <c r="AE63" s="35"/>
      <c r="AF63" s="40">
        <f t="shared" si="58"/>
        <v>0</v>
      </c>
      <c r="AG63" s="40">
        <f t="shared" si="48"/>
        <v>0</v>
      </c>
      <c r="AH63" s="41">
        <f t="shared" si="54"/>
        <v>0</v>
      </c>
      <c r="AI63" s="42" t="str">
        <f t="shared" si="49"/>
        <v>-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55"/>
        <v>0</v>
      </c>
      <c r="U64" s="35"/>
      <c r="V64" s="35"/>
      <c r="W64" s="35"/>
      <c r="X64" s="40">
        <f t="shared" si="56"/>
        <v>0</v>
      </c>
      <c r="Y64" s="35"/>
      <c r="Z64" s="35"/>
      <c r="AA64" s="35"/>
      <c r="AB64" s="40">
        <f t="shared" si="57"/>
        <v>0</v>
      </c>
      <c r="AC64" s="35"/>
      <c r="AD64" s="35"/>
      <c r="AE64" s="35"/>
      <c r="AF64" s="40">
        <f t="shared" si="58"/>
        <v>0</v>
      </c>
      <c r="AG64" s="40">
        <f t="shared" si="48"/>
        <v>0</v>
      </c>
      <c r="AH64" s="41">
        <f t="shared" si="54"/>
        <v>0</v>
      </c>
      <c r="AI64" s="42" t="str">
        <f t="shared" si="49"/>
        <v>-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55"/>
        <v>0</v>
      </c>
      <c r="U65" s="35"/>
      <c r="V65" s="35"/>
      <c r="W65" s="35"/>
      <c r="X65" s="40">
        <f t="shared" si="56"/>
        <v>0</v>
      </c>
      <c r="Y65" s="35"/>
      <c r="Z65" s="35"/>
      <c r="AA65" s="35"/>
      <c r="AB65" s="40">
        <f t="shared" si="57"/>
        <v>0</v>
      </c>
      <c r="AC65" s="35"/>
      <c r="AD65" s="35"/>
      <c r="AE65" s="35"/>
      <c r="AF65" s="40">
        <f t="shared" si="58"/>
        <v>0</v>
      </c>
      <c r="AG65" s="40">
        <f t="shared" si="48"/>
        <v>0</v>
      </c>
      <c r="AH65" s="41">
        <f t="shared" si="54"/>
        <v>0</v>
      </c>
      <c r="AI65" s="42" t="str">
        <f t="shared" si="49"/>
        <v>-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55"/>
        <v>0</v>
      </c>
      <c r="U66" s="35"/>
      <c r="V66" s="35"/>
      <c r="W66" s="35"/>
      <c r="X66" s="40">
        <f t="shared" si="56"/>
        <v>0</v>
      </c>
      <c r="Y66" s="35"/>
      <c r="Z66" s="35"/>
      <c r="AA66" s="35"/>
      <c r="AB66" s="40">
        <f t="shared" si="57"/>
        <v>0</v>
      </c>
      <c r="AC66" s="35"/>
      <c r="AD66" s="35"/>
      <c r="AE66" s="35"/>
      <c r="AF66" s="40">
        <f t="shared" si="58"/>
        <v>0</v>
      </c>
      <c r="AG66" s="40">
        <f t="shared" si="48"/>
        <v>0</v>
      </c>
      <c r="AH66" s="41">
        <f t="shared" si="54"/>
        <v>0</v>
      </c>
      <c r="AI66" s="42" t="str">
        <f t="shared" si="49"/>
        <v>-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8"/>
      <c r="Q67" s="55">
        <f t="shared" ref="Q67:AG67" si="59">SUM(Q57:Q66)</f>
        <v>0</v>
      </c>
      <c r="R67" s="55">
        <f t="shared" si="59"/>
        <v>0</v>
      </c>
      <c r="S67" s="55">
        <f t="shared" si="59"/>
        <v>0</v>
      </c>
      <c r="T67" s="60">
        <f t="shared" si="59"/>
        <v>0</v>
      </c>
      <c r="U67" s="55">
        <f t="shared" si="59"/>
        <v>0</v>
      </c>
      <c r="V67" s="55">
        <f t="shared" si="59"/>
        <v>0</v>
      </c>
      <c r="W67" s="55">
        <f t="shared" si="59"/>
        <v>0</v>
      </c>
      <c r="X67" s="60">
        <f t="shared" si="59"/>
        <v>0</v>
      </c>
      <c r="Y67" s="55">
        <f t="shared" si="59"/>
        <v>0</v>
      </c>
      <c r="Z67" s="55">
        <f t="shared" si="59"/>
        <v>0</v>
      </c>
      <c r="AA67" s="55">
        <f t="shared" si="59"/>
        <v>0</v>
      </c>
      <c r="AB67" s="60">
        <f t="shared" si="59"/>
        <v>0</v>
      </c>
      <c r="AC67" s="55">
        <f t="shared" si="59"/>
        <v>0</v>
      </c>
      <c r="AD67" s="55">
        <f t="shared" si="59"/>
        <v>0</v>
      </c>
      <c r="AE67" s="55">
        <f t="shared" si="59"/>
        <v>0</v>
      </c>
      <c r="AF67" s="60">
        <f t="shared" si="59"/>
        <v>0</v>
      </c>
      <c r="AG67" s="53">
        <f t="shared" si="5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60">SUM(T69,X69,AB69,AF69)</f>
        <v>0</v>
      </c>
      <c r="AH69" s="41">
        <f>IF(ISERROR(AG69/I69),0,AG69/I69)</f>
        <v>0</v>
      </c>
      <c r="AI69" s="42" t="str">
        <f t="shared" ref="AI69:AI78" si="61">IF(ISERROR(AG69/$AG$191),"-",AG69/$AG$191)</f>
        <v>-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" si="62">SUM(Q70:S70)</f>
        <v>0</v>
      </c>
      <c r="U70" s="35"/>
      <c r="V70" s="35"/>
      <c r="W70" s="35"/>
      <c r="X70" s="40">
        <f t="shared" ref="X70" si="63">SUM(U70:W70)</f>
        <v>0</v>
      </c>
      <c r="Y70" s="35"/>
      <c r="Z70" s="35"/>
      <c r="AA70" s="35"/>
      <c r="AB70" s="40">
        <f t="shared" ref="AB70" si="64">SUM(Y70:AA70)</f>
        <v>0</v>
      </c>
      <c r="AC70" s="35"/>
      <c r="AD70" s="35"/>
      <c r="AE70" s="35"/>
      <c r="AF70" s="40">
        <f t="shared" ref="AF70" si="65">SUM(AC70:AE70)</f>
        <v>0</v>
      </c>
      <c r="AG70" s="40">
        <f t="shared" si="60"/>
        <v>0</v>
      </c>
      <c r="AH70" s="41">
        <f t="shared" ref="AH70:AH78" si="66">IF(ISERROR(AG70/I70),0,AG70/I70)</f>
        <v>0</v>
      </c>
      <c r="AI70" s="42" t="str">
        <f t="shared" si="61"/>
        <v>-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ref="T71:T78" si="67">SUM(Q71:S71)</f>
        <v>0</v>
      </c>
      <c r="U71" s="35"/>
      <c r="V71" s="35"/>
      <c r="W71" s="35"/>
      <c r="X71" s="40">
        <f t="shared" ref="X71:X78" si="68">SUM(U71:W71)</f>
        <v>0</v>
      </c>
      <c r="Y71" s="35"/>
      <c r="Z71" s="35"/>
      <c r="AA71" s="35"/>
      <c r="AB71" s="40">
        <f t="shared" ref="AB71:AB78" si="69">SUM(Y71:AA71)</f>
        <v>0</v>
      </c>
      <c r="AC71" s="35"/>
      <c r="AD71" s="35"/>
      <c r="AE71" s="35"/>
      <c r="AF71" s="40">
        <f t="shared" ref="AF71:AF78" si="70">SUM(AC71:AE71)</f>
        <v>0</v>
      </c>
      <c r="AG71" s="40">
        <f t="shared" si="60"/>
        <v>0</v>
      </c>
      <c r="AH71" s="41">
        <f t="shared" si="66"/>
        <v>0</v>
      </c>
      <c r="AI71" s="42" t="str">
        <f t="shared" si="61"/>
        <v>-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67"/>
        <v>0</v>
      </c>
      <c r="U72" s="35"/>
      <c r="V72" s="35"/>
      <c r="W72" s="35"/>
      <c r="X72" s="40">
        <f t="shared" si="68"/>
        <v>0</v>
      </c>
      <c r="Y72" s="35"/>
      <c r="Z72" s="35"/>
      <c r="AA72" s="35"/>
      <c r="AB72" s="40">
        <f t="shared" si="69"/>
        <v>0</v>
      </c>
      <c r="AC72" s="35"/>
      <c r="AD72" s="35"/>
      <c r="AE72" s="35"/>
      <c r="AF72" s="40">
        <f t="shared" si="70"/>
        <v>0</v>
      </c>
      <c r="AG72" s="40">
        <f t="shared" si="60"/>
        <v>0</v>
      </c>
      <c r="AH72" s="41">
        <f t="shared" si="66"/>
        <v>0</v>
      </c>
      <c r="AI72" s="42" t="str">
        <f t="shared" si="61"/>
        <v>-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67"/>
        <v>0</v>
      </c>
      <c r="U73" s="35"/>
      <c r="V73" s="35"/>
      <c r="W73" s="35"/>
      <c r="X73" s="40">
        <f t="shared" si="68"/>
        <v>0</v>
      </c>
      <c r="Y73" s="35"/>
      <c r="Z73" s="35"/>
      <c r="AA73" s="35"/>
      <c r="AB73" s="40">
        <f t="shared" si="69"/>
        <v>0</v>
      </c>
      <c r="AC73" s="35"/>
      <c r="AD73" s="35"/>
      <c r="AE73" s="35"/>
      <c r="AF73" s="40">
        <f t="shared" si="70"/>
        <v>0</v>
      </c>
      <c r="AG73" s="40">
        <f t="shared" si="60"/>
        <v>0</v>
      </c>
      <c r="AH73" s="41">
        <f t="shared" si="66"/>
        <v>0</v>
      </c>
      <c r="AI73" s="42" t="str">
        <f t="shared" si="61"/>
        <v>-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67"/>
        <v>0</v>
      </c>
      <c r="U74" s="35"/>
      <c r="V74" s="35"/>
      <c r="W74" s="35"/>
      <c r="X74" s="40">
        <f t="shared" si="68"/>
        <v>0</v>
      </c>
      <c r="Y74" s="35"/>
      <c r="Z74" s="35"/>
      <c r="AA74" s="35"/>
      <c r="AB74" s="40">
        <f t="shared" si="69"/>
        <v>0</v>
      </c>
      <c r="AC74" s="35"/>
      <c r="AD74" s="35"/>
      <c r="AE74" s="35"/>
      <c r="AF74" s="40">
        <f t="shared" si="70"/>
        <v>0</v>
      </c>
      <c r="AG74" s="40">
        <f t="shared" si="60"/>
        <v>0</v>
      </c>
      <c r="AH74" s="41">
        <f t="shared" si="66"/>
        <v>0</v>
      </c>
      <c r="AI74" s="42" t="str">
        <f t="shared" si="61"/>
        <v>-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67"/>
        <v>0</v>
      </c>
      <c r="U75" s="35"/>
      <c r="V75" s="35"/>
      <c r="W75" s="35"/>
      <c r="X75" s="40">
        <f t="shared" si="68"/>
        <v>0</v>
      </c>
      <c r="Y75" s="35"/>
      <c r="Z75" s="35"/>
      <c r="AA75" s="35"/>
      <c r="AB75" s="40">
        <f t="shared" si="69"/>
        <v>0</v>
      </c>
      <c r="AC75" s="35"/>
      <c r="AD75" s="35"/>
      <c r="AE75" s="35"/>
      <c r="AF75" s="40">
        <f t="shared" si="70"/>
        <v>0</v>
      </c>
      <c r="AG75" s="40">
        <f t="shared" si="60"/>
        <v>0</v>
      </c>
      <c r="AH75" s="41">
        <f t="shared" si="66"/>
        <v>0</v>
      </c>
      <c r="AI75" s="42" t="str">
        <f t="shared" si="61"/>
        <v>-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67"/>
        <v>0</v>
      </c>
      <c r="U76" s="35"/>
      <c r="V76" s="35"/>
      <c r="W76" s="35"/>
      <c r="X76" s="40">
        <f t="shared" si="68"/>
        <v>0</v>
      </c>
      <c r="Y76" s="35"/>
      <c r="Z76" s="35"/>
      <c r="AA76" s="35"/>
      <c r="AB76" s="40">
        <f t="shared" si="69"/>
        <v>0</v>
      </c>
      <c r="AC76" s="35"/>
      <c r="AD76" s="35"/>
      <c r="AE76" s="35"/>
      <c r="AF76" s="40">
        <f t="shared" si="70"/>
        <v>0</v>
      </c>
      <c r="AG76" s="40">
        <f t="shared" si="60"/>
        <v>0</v>
      </c>
      <c r="AH76" s="41">
        <f t="shared" si="66"/>
        <v>0</v>
      </c>
      <c r="AI76" s="42" t="str">
        <f t="shared" si="61"/>
        <v>-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67"/>
        <v>0</v>
      </c>
      <c r="U77" s="35"/>
      <c r="V77" s="35"/>
      <c r="W77" s="35"/>
      <c r="X77" s="40">
        <f t="shared" si="68"/>
        <v>0</v>
      </c>
      <c r="Y77" s="35"/>
      <c r="Z77" s="35"/>
      <c r="AA77" s="35"/>
      <c r="AB77" s="40">
        <f t="shared" si="69"/>
        <v>0</v>
      </c>
      <c r="AC77" s="35"/>
      <c r="AD77" s="35"/>
      <c r="AE77" s="35"/>
      <c r="AF77" s="40">
        <f t="shared" si="70"/>
        <v>0</v>
      </c>
      <c r="AG77" s="40">
        <f t="shared" si="60"/>
        <v>0</v>
      </c>
      <c r="AH77" s="41">
        <f t="shared" si="66"/>
        <v>0</v>
      </c>
      <c r="AI77" s="42" t="str">
        <f t="shared" si="61"/>
        <v>-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67"/>
        <v>0</v>
      </c>
      <c r="U78" s="35"/>
      <c r="V78" s="35"/>
      <c r="W78" s="35"/>
      <c r="X78" s="40">
        <f t="shared" si="68"/>
        <v>0</v>
      </c>
      <c r="Y78" s="35"/>
      <c r="Z78" s="35"/>
      <c r="AA78" s="35"/>
      <c r="AB78" s="40">
        <f t="shared" si="69"/>
        <v>0</v>
      </c>
      <c r="AC78" s="35"/>
      <c r="AD78" s="35"/>
      <c r="AE78" s="35"/>
      <c r="AF78" s="40">
        <f t="shared" si="70"/>
        <v>0</v>
      </c>
      <c r="AG78" s="40">
        <f t="shared" si="60"/>
        <v>0</v>
      </c>
      <c r="AH78" s="41">
        <f t="shared" si="66"/>
        <v>0</v>
      </c>
      <c r="AI78" s="42" t="str">
        <f t="shared" si="61"/>
        <v>-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8"/>
      <c r="Q79" s="55">
        <f t="shared" ref="Q79:AG79" si="71">SUM(Q69:Q78)</f>
        <v>0</v>
      </c>
      <c r="R79" s="55">
        <f t="shared" si="71"/>
        <v>0</v>
      </c>
      <c r="S79" s="55">
        <f t="shared" si="71"/>
        <v>0</v>
      </c>
      <c r="T79" s="60">
        <f t="shared" si="71"/>
        <v>0</v>
      </c>
      <c r="U79" s="55">
        <f t="shared" si="71"/>
        <v>0</v>
      </c>
      <c r="V79" s="55">
        <f t="shared" si="71"/>
        <v>0</v>
      </c>
      <c r="W79" s="55">
        <f t="shared" si="71"/>
        <v>0</v>
      </c>
      <c r="X79" s="60">
        <f t="shared" si="71"/>
        <v>0</v>
      </c>
      <c r="Y79" s="55">
        <f t="shared" si="71"/>
        <v>0</v>
      </c>
      <c r="Z79" s="55">
        <f t="shared" si="71"/>
        <v>0</v>
      </c>
      <c r="AA79" s="55">
        <f t="shared" si="71"/>
        <v>0</v>
      </c>
      <c r="AB79" s="60">
        <f t="shared" si="71"/>
        <v>0</v>
      </c>
      <c r="AC79" s="55">
        <f t="shared" si="71"/>
        <v>0</v>
      </c>
      <c r="AD79" s="55">
        <f t="shared" si="71"/>
        <v>0</v>
      </c>
      <c r="AE79" s="55">
        <f t="shared" si="71"/>
        <v>0</v>
      </c>
      <c r="AF79" s="60">
        <f t="shared" si="71"/>
        <v>0</v>
      </c>
      <c r="AG79" s="53">
        <f t="shared" si="71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72">SUM(T81,X81,AB81,AF81)</f>
        <v>0</v>
      </c>
      <c r="AH81" s="41">
        <f>IF(ISERROR(AG81/I81),0,AG81/I81)</f>
        <v>0</v>
      </c>
      <c r="AI81" s="42" t="str">
        <f t="shared" ref="AI81:AI90" si="73">IF(ISERROR(AG81/$AG$191),"-",AG81/$AG$191)</f>
        <v>-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" si="74">SUM(Q82:S82)</f>
        <v>0</v>
      </c>
      <c r="U82" s="35"/>
      <c r="V82" s="35"/>
      <c r="W82" s="35"/>
      <c r="X82" s="40">
        <f t="shared" ref="X82" si="75">SUM(U82:W82)</f>
        <v>0</v>
      </c>
      <c r="Y82" s="35"/>
      <c r="Z82" s="35"/>
      <c r="AA82" s="35"/>
      <c r="AB82" s="40">
        <f t="shared" ref="AB82" si="76">SUM(Y82:AA82)</f>
        <v>0</v>
      </c>
      <c r="AC82" s="35"/>
      <c r="AD82" s="35"/>
      <c r="AE82" s="35"/>
      <c r="AF82" s="40">
        <f t="shared" ref="AF82" si="77">SUM(AC82:AE82)</f>
        <v>0</v>
      </c>
      <c r="AG82" s="40">
        <f t="shared" si="72"/>
        <v>0</v>
      </c>
      <c r="AH82" s="41">
        <f t="shared" ref="AH82:AH90" si="78">IF(ISERROR(AG82/I82),0,AG82/I82)</f>
        <v>0</v>
      </c>
      <c r="AI82" s="42" t="str">
        <f t="shared" si="73"/>
        <v>-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ref="T83:T90" si="79">SUM(Q83:S83)</f>
        <v>0</v>
      </c>
      <c r="U83" s="35"/>
      <c r="V83" s="35"/>
      <c r="W83" s="35"/>
      <c r="X83" s="40">
        <f t="shared" ref="X83:X90" si="80">SUM(U83:W83)</f>
        <v>0</v>
      </c>
      <c r="Y83" s="35"/>
      <c r="Z83" s="35"/>
      <c r="AA83" s="35"/>
      <c r="AB83" s="40">
        <f t="shared" ref="AB83:AB90" si="81">SUM(Y83:AA83)</f>
        <v>0</v>
      </c>
      <c r="AC83" s="35"/>
      <c r="AD83" s="35"/>
      <c r="AE83" s="35"/>
      <c r="AF83" s="40">
        <f t="shared" ref="AF83:AF90" si="82">SUM(AC83:AE83)</f>
        <v>0</v>
      </c>
      <c r="AG83" s="40">
        <f t="shared" si="72"/>
        <v>0</v>
      </c>
      <c r="AH83" s="41">
        <f t="shared" si="78"/>
        <v>0</v>
      </c>
      <c r="AI83" s="42" t="str">
        <f t="shared" si="73"/>
        <v>-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79"/>
        <v>0</v>
      </c>
      <c r="U84" s="35"/>
      <c r="V84" s="35"/>
      <c r="W84" s="35"/>
      <c r="X84" s="40">
        <f t="shared" si="80"/>
        <v>0</v>
      </c>
      <c r="Y84" s="35"/>
      <c r="Z84" s="35"/>
      <c r="AA84" s="35"/>
      <c r="AB84" s="40">
        <f t="shared" si="81"/>
        <v>0</v>
      </c>
      <c r="AC84" s="35"/>
      <c r="AD84" s="35"/>
      <c r="AE84" s="35"/>
      <c r="AF84" s="40">
        <f t="shared" si="82"/>
        <v>0</v>
      </c>
      <c r="AG84" s="40">
        <f t="shared" si="72"/>
        <v>0</v>
      </c>
      <c r="AH84" s="41">
        <f t="shared" si="78"/>
        <v>0</v>
      </c>
      <c r="AI84" s="42" t="str">
        <f t="shared" si="73"/>
        <v>-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79"/>
        <v>0</v>
      </c>
      <c r="U85" s="35"/>
      <c r="V85" s="35"/>
      <c r="W85" s="35"/>
      <c r="X85" s="40">
        <f t="shared" si="80"/>
        <v>0</v>
      </c>
      <c r="Y85" s="35"/>
      <c r="Z85" s="35"/>
      <c r="AA85" s="35"/>
      <c r="AB85" s="40">
        <f t="shared" si="81"/>
        <v>0</v>
      </c>
      <c r="AC85" s="35"/>
      <c r="AD85" s="35"/>
      <c r="AE85" s="35"/>
      <c r="AF85" s="40">
        <f t="shared" si="82"/>
        <v>0</v>
      </c>
      <c r="AG85" s="40">
        <f t="shared" si="72"/>
        <v>0</v>
      </c>
      <c r="AH85" s="41">
        <f t="shared" si="78"/>
        <v>0</v>
      </c>
      <c r="AI85" s="42" t="str">
        <f t="shared" si="73"/>
        <v>-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79"/>
        <v>0</v>
      </c>
      <c r="U86" s="35"/>
      <c r="V86" s="35"/>
      <c r="W86" s="35"/>
      <c r="X86" s="40">
        <f t="shared" si="80"/>
        <v>0</v>
      </c>
      <c r="Y86" s="35"/>
      <c r="Z86" s="35"/>
      <c r="AA86" s="35"/>
      <c r="AB86" s="40">
        <f t="shared" si="81"/>
        <v>0</v>
      </c>
      <c r="AC86" s="35"/>
      <c r="AD86" s="35"/>
      <c r="AE86" s="35"/>
      <c r="AF86" s="40">
        <f t="shared" si="82"/>
        <v>0</v>
      </c>
      <c r="AG86" s="40">
        <f t="shared" si="72"/>
        <v>0</v>
      </c>
      <c r="AH86" s="41">
        <f t="shared" si="78"/>
        <v>0</v>
      </c>
      <c r="AI86" s="42" t="str">
        <f t="shared" si="73"/>
        <v>-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79"/>
        <v>0</v>
      </c>
      <c r="U87" s="35"/>
      <c r="V87" s="35"/>
      <c r="W87" s="35"/>
      <c r="X87" s="40">
        <f t="shared" si="80"/>
        <v>0</v>
      </c>
      <c r="Y87" s="35"/>
      <c r="Z87" s="35"/>
      <c r="AA87" s="35"/>
      <c r="AB87" s="40">
        <f t="shared" si="81"/>
        <v>0</v>
      </c>
      <c r="AC87" s="35"/>
      <c r="AD87" s="35"/>
      <c r="AE87" s="35"/>
      <c r="AF87" s="40">
        <f t="shared" si="82"/>
        <v>0</v>
      </c>
      <c r="AG87" s="40">
        <f t="shared" si="72"/>
        <v>0</v>
      </c>
      <c r="AH87" s="41">
        <f t="shared" si="78"/>
        <v>0</v>
      </c>
      <c r="AI87" s="42" t="str">
        <f t="shared" si="73"/>
        <v>-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79"/>
        <v>0</v>
      </c>
      <c r="U88" s="35"/>
      <c r="V88" s="35"/>
      <c r="W88" s="35"/>
      <c r="X88" s="40">
        <f t="shared" si="80"/>
        <v>0</v>
      </c>
      <c r="Y88" s="35"/>
      <c r="Z88" s="35"/>
      <c r="AA88" s="35"/>
      <c r="AB88" s="40">
        <f t="shared" si="81"/>
        <v>0</v>
      </c>
      <c r="AC88" s="35"/>
      <c r="AD88" s="35"/>
      <c r="AE88" s="35"/>
      <c r="AF88" s="40">
        <f t="shared" si="82"/>
        <v>0</v>
      </c>
      <c r="AG88" s="40">
        <f t="shared" si="72"/>
        <v>0</v>
      </c>
      <c r="AH88" s="41">
        <f t="shared" si="78"/>
        <v>0</v>
      </c>
      <c r="AI88" s="42" t="str">
        <f t="shared" si="73"/>
        <v>-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79"/>
        <v>0</v>
      </c>
      <c r="U89" s="35"/>
      <c r="V89" s="35"/>
      <c r="W89" s="35"/>
      <c r="X89" s="40">
        <f t="shared" si="80"/>
        <v>0</v>
      </c>
      <c r="Y89" s="35"/>
      <c r="Z89" s="35"/>
      <c r="AA89" s="35"/>
      <c r="AB89" s="40">
        <f t="shared" si="81"/>
        <v>0</v>
      </c>
      <c r="AC89" s="35"/>
      <c r="AD89" s="35"/>
      <c r="AE89" s="35"/>
      <c r="AF89" s="40">
        <f t="shared" si="82"/>
        <v>0</v>
      </c>
      <c r="AG89" s="40">
        <f t="shared" si="72"/>
        <v>0</v>
      </c>
      <c r="AH89" s="41">
        <f t="shared" si="78"/>
        <v>0</v>
      </c>
      <c r="AI89" s="42" t="str">
        <f t="shared" si="73"/>
        <v>-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79"/>
        <v>0</v>
      </c>
      <c r="U90" s="35"/>
      <c r="V90" s="35"/>
      <c r="W90" s="35"/>
      <c r="X90" s="40">
        <f t="shared" si="80"/>
        <v>0</v>
      </c>
      <c r="Y90" s="35"/>
      <c r="Z90" s="35"/>
      <c r="AA90" s="35"/>
      <c r="AB90" s="40">
        <f t="shared" si="81"/>
        <v>0</v>
      </c>
      <c r="AC90" s="35"/>
      <c r="AD90" s="35"/>
      <c r="AE90" s="35"/>
      <c r="AF90" s="40">
        <f t="shared" si="82"/>
        <v>0</v>
      </c>
      <c r="AG90" s="40">
        <f t="shared" si="72"/>
        <v>0</v>
      </c>
      <c r="AH90" s="41">
        <f t="shared" si="78"/>
        <v>0</v>
      </c>
      <c r="AI90" s="42" t="str">
        <f t="shared" si="73"/>
        <v>-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8"/>
      <c r="Q91" s="55">
        <f t="shared" ref="Q91:AG91" si="83">SUM(Q81:Q90)</f>
        <v>0</v>
      </c>
      <c r="R91" s="55">
        <f t="shared" si="83"/>
        <v>0</v>
      </c>
      <c r="S91" s="55">
        <f t="shared" si="83"/>
        <v>0</v>
      </c>
      <c r="T91" s="60">
        <f t="shared" si="83"/>
        <v>0</v>
      </c>
      <c r="U91" s="55">
        <f t="shared" si="83"/>
        <v>0</v>
      </c>
      <c r="V91" s="55">
        <f t="shared" si="83"/>
        <v>0</v>
      </c>
      <c r="W91" s="55">
        <f t="shared" si="83"/>
        <v>0</v>
      </c>
      <c r="X91" s="60">
        <f t="shared" si="83"/>
        <v>0</v>
      </c>
      <c r="Y91" s="55">
        <f t="shared" si="83"/>
        <v>0</v>
      </c>
      <c r="Z91" s="55">
        <f t="shared" si="83"/>
        <v>0</v>
      </c>
      <c r="AA91" s="55">
        <f t="shared" si="83"/>
        <v>0</v>
      </c>
      <c r="AB91" s="60">
        <f t="shared" si="83"/>
        <v>0</v>
      </c>
      <c r="AC91" s="55">
        <f t="shared" si="83"/>
        <v>0</v>
      </c>
      <c r="AD91" s="55">
        <f t="shared" si="83"/>
        <v>0</v>
      </c>
      <c r="AE91" s="55">
        <f t="shared" si="83"/>
        <v>0</v>
      </c>
      <c r="AF91" s="60">
        <f t="shared" si="83"/>
        <v>0</v>
      </c>
      <c r="AG91" s="53">
        <f t="shared" si="83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84">SUM(T93,X93,AB93,AF93)</f>
        <v>0</v>
      </c>
      <c r="AH93" s="41">
        <f>IF(ISERROR(AG93/I93),0,AG93/I93)</f>
        <v>0</v>
      </c>
      <c r="AI93" s="42" t="str">
        <f t="shared" ref="AI93:AI102" si="85">IF(ISERROR(AG93/$AG$191),"-",AG93/$AG$191)</f>
        <v>-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" si="86">SUM(Q94:S94)</f>
        <v>0</v>
      </c>
      <c r="U94" s="35"/>
      <c r="V94" s="35"/>
      <c r="W94" s="35"/>
      <c r="X94" s="40">
        <f t="shared" ref="X94" si="87">SUM(U94:W94)</f>
        <v>0</v>
      </c>
      <c r="Y94" s="35"/>
      <c r="Z94" s="35"/>
      <c r="AA94" s="35"/>
      <c r="AB94" s="40">
        <f t="shared" ref="AB94" si="88">SUM(Y94:AA94)</f>
        <v>0</v>
      </c>
      <c r="AC94" s="35"/>
      <c r="AD94" s="35"/>
      <c r="AE94" s="35"/>
      <c r="AF94" s="40">
        <f t="shared" ref="AF94" si="89">SUM(AC94:AE94)</f>
        <v>0</v>
      </c>
      <c r="AG94" s="40">
        <f t="shared" si="84"/>
        <v>0</v>
      </c>
      <c r="AH94" s="41">
        <f t="shared" ref="AH94:AH102" si="90">IF(ISERROR(AG94/I94),0,AG94/I94)</f>
        <v>0</v>
      </c>
      <c r="AI94" s="42" t="str">
        <f t="shared" si="85"/>
        <v>-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ref="T95:T102" si="91">SUM(Q95:S95)</f>
        <v>0</v>
      </c>
      <c r="U95" s="35"/>
      <c r="V95" s="35"/>
      <c r="W95" s="35"/>
      <c r="X95" s="40">
        <f t="shared" ref="X95:X102" si="92">SUM(U95:W95)</f>
        <v>0</v>
      </c>
      <c r="Y95" s="35"/>
      <c r="Z95" s="35"/>
      <c r="AA95" s="35"/>
      <c r="AB95" s="40">
        <f t="shared" ref="AB95:AB102" si="93">SUM(Y95:AA95)</f>
        <v>0</v>
      </c>
      <c r="AC95" s="35"/>
      <c r="AD95" s="35"/>
      <c r="AE95" s="35"/>
      <c r="AF95" s="40">
        <f t="shared" ref="AF95:AF102" si="94">SUM(AC95:AE95)</f>
        <v>0</v>
      </c>
      <c r="AG95" s="40">
        <f t="shared" si="84"/>
        <v>0</v>
      </c>
      <c r="AH95" s="41">
        <f t="shared" si="90"/>
        <v>0</v>
      </c>
      <c r="AI95" s="42" t="str">
        <f t="shared" si="85"/>
        <v>-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91"/>
        <v>0</v>
      </c>
      <c r="U96" s="35"/>
      <c r="V96" s="35"/>
      <c r="W96" s="35"/>
      <c r="X96" s="40">
        <f t="shared" si="92"/>
        <v>0</v>
      </c>
      <c r="Y96" s="35"/>
      <c r="Z96" s="35"/>
      <c r="AA96" s="35"/>
      <c r="AB96" s="40">
        <f t="shared" si="93"/>
        <v>0</v>
      </c>
      <c r="AC96" s="35"/>
      <c r="AD96" s="35"/>
      <c r="AE96" s="35"/>
      <c r="AF96" s="40">
        <f t="shared" si="94"/>
        <v>0</v>
      </c>
      <c r="AG96" s="40">
        <f t="shared" si="84"/>
        <v>0</v>
      </c>
      <c r="AH96" s="41">
        <f t="shared" si="90"/>
        <v>0</v>
      </c>
      <c r="AI96" s="42" t="str">
        <f t="shared" si="85"/>
        <v>-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91"/>
        <v>0</v>
      </c>
      <c r="U97" s="35"/>
      <c r="V97" s="35"/>
      <c r="W97" s="35"/>
      <c r="X97" s="40">
        <f t="shared" si="92"/>
        <v>0</v>
      </c>
      <c r="Y97" s="35"/>
      <c r="Z97" s="35"/>
      <c r="AA97" s="35"/>
      <c r="AB97" s="40">
        <f t="shared" si="93"/>
        <v>0</v>
      </c>
      <c r="AC97" s="35"/>
      <c r="AD97" s="35"/>
      <c r="AE97" s="35"/>
      <c r="AF97" s="40">
        <f t="shared" si="94"/>
        <v>0</v>
      </c>
      <c r="AG97" s="40">
        <f t="shared" si="84"/>
        <v>0</v>
      </c>
      <c r="AH97" s="41">
        <f t="shared" si="90"/>
        <v>0</v>
      </c>
      <c r="AI97" s="42" t="str">
        <f t="shared" si="85"/>
        <v>-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91"/>
        <v>0</v>
      </c>
      <c r="U98" s="35"/>
      <c r="V98" s="35"/>
      <c r="W98" s="35"/>
      <c r="X98" s="40">
        <f t="shared" si="92"/>
        <v>0</v>
      </c>
      <c r="Y98" s="35"/>
      <c r="Z98" s="35"/>
      <c r="AA98" s="35"/>
      <c r="AB98" s="40">
        <f t="shared" si="93"/>
        <v>0</v>
      </c>
      <c r="AC98" s="35"/>
      <c r="AD98" s="35"/>
      <c r="AE98" s="35"/>
      <c r="AF98" s="40">
        <f t="shared" si="94"/>
        <v>0</v>
      </c>
      <c r="AG98" s="40">
        <f t="shared" si="84"/>
        <v>0</v>
      </c>
      <c r="AH98" s="41">
        <f t="shared" si="90"/>
        <v>0</v>
      </c>
      <c r="AI98" s="42" t="str">
        <f t="shared" si="85"/>
        <v>-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91"/>
        <v>0</v>
      </c>
      <c r="U99" s="35"/>
      <c r="V99" s="35"/>
      <c r="W99" s="35"/>
      <c r="X99" s="40">
        <f t="shared" si="92"/>
        <v>0</v>
      </c>
      <c r="Y99" s="35"/>
      <c r="Z99" s="35"/>
      <c r="AA99" s="35"/>
      <c r="AB99" s="40">
        <f t="shared" si="93"/>
        <v>0</v>
      </c>
      <c r="AC99" s="35"/>
      <c r="AD99" s="35"/>
      <c r="AE99" s="35"/>
      <c r="AF99" s="40">
        <f t="shared" si="94"/>
        <v>0</v>
      </c>
      <c r="AG99" s="40">
        <f t="shared" si="84"/>
        <v>0</v>
      </c>
      <c r="AH99" s="41">
        <f t="shared" si="90"/>
        <v>0</v>
      </c>
      <c r="AI99" s="42" t="str">
        <f t="shared" si="85"/>
        <v>-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91"/>
        <v>0</v>
      </c>
      <c r="U100" s="35"/>
      <c r="V100" s="35"/>
      <c r="W100" s="35"/>
      <c r="X100" s="40">
        <f t="shared" si="92"/>
        <v>0</v>
      </c>
      <c r="Y100" s="35"/>
      <c r="Z100" s="35"/>
      <c r="AA100" s="35"/>
      <c r="AB100" s="40">
        <f t="shared" si="93"/>
        <v>0</v>
      </c>
      <c r="AC100" s="35"/>
      <c r="AD100" s="35"/>
      <c r="AE100" s="35"/>
      <c r="AF100" s="40">
        <f t="shared" si="94"/>
        <v>0</v>
      </c>
      <c r="AG100" s="40">
        <f t="shared" si="84"/>
        <v>0</v>
      </c>
      <c r="AH100" s="41">
        <f t="shared" si="90"/>
        <v>0</v>
      </c>
      <c r="AI100" s="42" t="str">
        <f t="shared" si="85"/>
        <v>-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91"/>
        <v>0</v>
      </c>
      <c r="U101" s="35"/>
      <c r="V101" s="35"/>
      <c r="W101" s="35"/>
      <c r="X101" s="40">
        <f t="shared" si="92"/>
        <v>0</v>
      </c>
      <c r="Y101" s="35"/>
      <c r="Z101" s="35"/>
      <c r="AA101" s="35"/>
      <c r="AB101" s="40">
        <f t="shared" si="93"/>
        <v>0</v>
      </c>
      <c r="AC101" s="35"/>
      <c r="AD101" s="35"/>
      <c r="AE101" s="35"/>
      <c r="AF101" s="40">
        <f t="shared" si="94"/>
        <v>0</v>
      </c>
      <c r="AG101" s="40">
        <f t="shared" si="84"/>
        <v>0</v>
      </c>
      <c r="AH101" s="41">
        <f t="shared" si="90"/>
        <v>0</v>
      </c>
      <c r="AI101" s="42" t="str">
        <f t="shared" si="85"/>
        <v>-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91"/>
        <v>0</v>
      </c>
      <c r="U102" s="35"/>
      <c r="V102" s="35"/>
      <c r="W102" s="35"/>
      <c r="X102" s="40">
        <f t="shared" si="92"/>
        <v>0</v>
      </c>
      <c r="Y102" s="35"/>
      <c r="Z102" s="35"/>
      <c r="AA102" s="35"/>
      <c r="AB102" s="40">
        <f t="shared" si="93"/>
        <v>0</v>
      </c>
      <c r="AC102" s="35"/>
      <c r="AD102" s="35"/>
      <c r="AE102" s="35"/>
      <c r="AF102" s="40">
        <f t="shared" si="94"/>
        <v>0</v>
      </c>
      <c r="AG102" s="40">
        <f t="shared" si="84"/>
        <v>0</v>
      </c>
      <c r="AH102" s="41">
        <f t="shared" si="90"/>
        <v>0</v>
      </c>
      <c r="AI102" s="42" t="str">
        <f t="shared" si="85"/>
        <v>-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8"/>
      <c r="Q103" s="55">
        <f t="shared" ref="Q103:AG103" si="95">SUM(Q93:Q102)</f>
        <v>0</v>
      </c>
      <c r="R103" s="55">
        <f t="shared" si="95"/>
        <v>0</v>
      </c>
      <c r="S103" s="55">
        <f t="shared" si="95"/>
        <v>0</v>
      </c>
      <c r="T103" s="60">
        <f t="shared" si="95"/>
        <v>0</v>
      </c>
      <c r="U103" s="55">
        <f t="shared" si="95"/>
        <v>0</v>
      </c>
      <c r="V103" s="55">
        <f t="shared" si="95"/>
        <v>0</v>
      </c>
      <c r="W103" s="55">
        <f t="shared" si="95"/>
        <v>0</v>
      </c>
      <c r="X103" s="60">
        <f t="shared" si="95"/>
        <v>0</v>
      </c>
      <c r="Y103" s="55">
        <f t="shared" si="95"/>
        <v>0</v>
      </c>
      <c r="Z103" s="55">
        <f t="shared" si="95"/>
        <v>0</v>
      </c>
      <c r="AA103" s="55">
        <f t="shared" si="95"/>
        <v>0</v>
      </c>
      <c r="AB103" s="60">
        <f t="shared" si="95"/>
        <v>0</v>
      </c>
      <c r="AC103" s="55">
        <f t="shared" si="95"/>
        <v>0</v>
      </c>
      <c r="AD103" s="55">
        <f t="shared" si="95"/>
        <v>0</v>
      </c>
      <c r="AE103" s="55">
        <f t="shared" si="95"/>
        <v>0</v>
      </c>
      <c r="AF103" s="60">
        <f t="shared" si="95"/>
        <v>0</v>
      </c>
      <c r="AG103" s="53">
        <f t="shared" si="95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96">SUM(T105,X105,AB105,AF105)</f>
        <v>0</v>
      </c>
      <c r="AH105" s="41">
        <f>IF(ISERROR(AG105/I105),0,AG105/I105)</f>
        <v>0</v>
      </c>
      <c r="AI105" s="42" t="str">
        <f t="shared" ref="AI105:AI114" si="97">IF(ISERROR(AG105/$AG$191),"-",AG105/$AG$191)</f>
        <v>-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" si="98">SUM(Q106:S106)</f>
        <v>0</v>
      </c>
      <c r="U106" s="35"/>
      <c r="V106" s="35"/>
      <c r="W106" s="35"/>
      <c r="X106" s="40">
        <f t="shared" ref="X106" si="99">SUM(U106:W106)</f>
        <v>0</v>
      </c>
      <c r="Y106" s="35"/>
      <c r="Z106" s="35"/>
      <c r="AA106" s="35"/>
      <c r="AB106" s="40">
        <f t="shared" ref="AB106" si="100">SUM(Y106:AA106)</f>
        <v>0</v>
      </c>
      <c r="AC106" s="35"/>
      <c r="AD106" s="35"/>
      <c r="AE106" s="35"/>
      <c r="AF106" s="40">
        <f t="shared" ref="AF106" si="101">SUM(AC106:AE106)</f>
        <v>0</v>
      </c>
      <c r="AG106" s="40">
        <f t="shared" si="96"/>
        <v>0</v>
      </c>
      <c r="AH106" s="41">
        <f t="shared" ref="AH106:AH114" si="102">IF(ISERROR(AG106/I106),0,AG106/I106)</f>
        <v>0</v>
      </c>
      <c r="AI106" s="42" t="str">
        <f t="shared" si="97"/>
        <v>-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ref="T107:T114" si="103">SUM(Q107:S107)</f>
        <v>0</v>
      </c>
      <c r="U107" s="35"/>
      <c r="V107" s="35"/>
      <c r="W107" s="35"/>
      <c r="X107" s="40">
        <f t="shared" ref="X107:X114" si="104">SUM(U107:W107)</f>
        <v>0</v>
      </c>
      <c r="Y107" s="35"/>
      <c r="Z107" s="35"/>
      <c r="AA107" s="35"/>
      <c r="AB107" s="40">
        <f t="shared" ref="AB107:AB114" si="105">SUM(Y107:AA107)</f>
        <v>0</v>
      </c>
      <c r="AC107" s="35"/>
      <c r="AD107" s="35"/>
      <c r="AE107" s="35"/>
      <c r="AF107" s="40">
        <f t="shared" ref="AF107:AF114" si="106">SUM(AC107:AE107)</f>
        <v>0</v>
      </c>
      <c r="AG107" s="40">
        <f t="shared" si="96"/>
        <v>0</v>
      </c>
      <c r="AH107" s="41">
        <f t="shared" si="102"/>
        <v>0</v>
      </c>
      <c r="AI107" s="42" t="str">
        <f t="shared" si="97"/>
        <v>-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103"/>
        <v>0</v>
      </c>
      <c r="U108" s="35"/>
      <c r="V108" s="35"/>
      <c r="W108" s="35"/>
      <c r="X108" s="40">
        <f t="shared" si="104"/>
        <v>0</v>
      </c>
      <c r="Y108" s="35"/>
      <c r="Z108" s="35"/>
      <c r="AA108" s="35"/>
      <c r="AB108" s="40">
        <f t="shared" si="105"/>
        <v>0</v>
      </c>
      <c r="AC108" s="35"/>
      <c r="AD108" s="35"/>
      <c r="AE108" s="35"/>
      <c r="AF108" s="40">
        <f t="shared" si="106"/>
        <v>0</v>
      </c>
      <c r="AG108" s="40">
        <f t="shared" si="96"/>
        <v>0</v>
      </c>
      <c r="AH108" s="41">
        <f t="shared" si="102"/>
        <v>0</v>
      </c>
      <c r="AI108" s="42" t="str">
        <f t="shared" si="97"/>
        <v>-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103"/>
        <v>0</v>
      </c>
      <c r="U109" s="35"/>
      <c r="V109" s="35"/>
      <c r="W109" s="35"/>
      <c r="X109" s="40">
        <f t="shared" si="104"/>
        <v>0</v>
      </c>
      <c r="Y109" s="35"/>
      <c r="Z109" s="35"/>
      <c r="AA109" s="35"/>
      <c r="AB109" s="40">
        <f t="shared" si="105"/>
        <v>0</v>
      </c>
      <c r="AC109" s="35"/>
      <c r="AD109" s="35"/>
      <c r="AE109" s="35"/>
      <c r="AF109" s="40">
        <f t="shared" si="106"/>
        <v>0</v>
      </c>
      <c r="AG109" s="40">
        <f t="shared" si="96"/>
        <v>0</v>
      </c>
      <c r="AH109" s="41">
        <f t="shared" si="102"/>
        <v>0</v>
      </c>
      <c r="AI109" s="42" t="str">
        <f t="shared" si="97"/>
        <v>-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103"/>
        <v>0</v>
      </c>
      <c r="U110" s="35"/>
      <c r="V110" s="35"/>
      <c r="W110" s="35"/>
      <c r="X110" s="40">
        <f t="shared" si="104"/>
        <v>0</v>
      </c>
      <c r="Y110" s="35"/>
      <c r="Z110" s="35"/>
      <c r="AA110" s="35"/>
      <c r="AB110" s="40">
        <f t="shared" si="105"/>
        <v>0</v>
      </c>
      <c r="AC110" s="35"/>
      <c r="AD110" s="35"/>
      <c r="AE110" s="35"/>
      <c r="AF110" s="40">
        <f t="shared" si="106"/>
        <v>0</v>
      </c>
      <c r="AG110" s="40">
        <f t="shared" si="96"/>
        <v>0</v>
      </c>
      <c r="AH110" s="41">
        <f t="shared" si="102"/>
        <v>0</v>
      </c>
      <c r="AI110" s="42" t="str">
        <f t="shared" si="97"/>
        <v>-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103"/>
        <v>0</v>
      </c>
      <c r="U111" s="35"/>
      <c r="V111" s="35"/>
      <c r="W111" s="35"/>
      <c r="X111" s="40">
        <f t="shared" si="104"/>
        <v>0</v>
      </c>
      <c r="Y111" s="35"/>
      <c r="Z111" s="35"/>
      <c r="AA111" s="35"/>
      <c r="AB111" s="40">
        <f t="shared" si="105"/>
        <v>0</v>
      </c>
      <c r="AC111" s="35"/>
      <c r="AD111" s="35"/>
      <c r="AE111" s="35"/>
      <c r="AF111" s="40">
        <f t="shared" si="106"/>
        <v>0</v>
      </c>
      <c r="AG111" s="40">
        <f t="shared" si="96"/>
        <v>0</v>
      </c>
      <c r="AH111" s="41">
        <f t="shared" si="102"/>
        <v>0</v>
      </c>
      <c r="AI111" s="42" t="str">
        <f t="shared" si="97"/>
        <v>-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103"/>
        <v>0</v>
      </c>
      <c r="U112" s="35"/>
      <c r="V112" s="35"/>
      <c r="W112" s="35"/>
      <c r="X112" s="40">
        <f t="shared" si="104"/>
        <v>0</v>
      </c>
      <c r="Y112" s="35"/>
      <c r="Z112" s="35"/>
      <c r="AA112" s="35"/>
      <c r="AB112" s="40">
        <f t="shared" si="105"/>
        <v>0</v>
      </c>
      <c r="AC112" s="35"/>
      <c r="AD112" s="35"/>
      <c r="AE112" s="35"/>
      <c r="AF112" s="40">
        <f t="shared" si="106"/>
        <v>0</v>
      </c>
      <c r="AG112" s="40">
        <f t="shared" si="96"/>
        <v>0</v>
      </c>
      <c r="AH112" s="41">
        <f t="shared" si="102"/>
        <v>0</v>
      </c>
      <c r="AI112" s="42" t="str">
        <f t="shared" si="97"/>
        <v>-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103"/>
        <v>0</v>
      </c>
      <c r="U113" s="35"/>
      <c r="V113" s="35"/>
      <c r="W113" s="35"/>
      <c r="X113" s="40">
        <f t="shared" si="104"/>
        <v>0</v>
      </c>
      <c r="Y113" s="35"/>
      <c r="Z113" s="35"/>
      <c r="AA113" s="35"/>
      <c r="AB113" s="40">
        <f t="shared" si="105"/>
        <v>0</v>
      </c>
      <c r="AC113" s="35"/>
      <c r="AD113" s="35"/>
      <c r="AE113" s="35"/>
      <c r="AF113" s="40">
        <f t="shared" si="106"/>
        <v>0</v>
      </c>
      <c r="AG113" s="40">
        <f t="shared" si="96"/>
        <v>0</v>
      </c>
      <c r="AH113" s="41">
        <f t="shared" si="102"/>
        <v>0</v>
      </c>
      <c r="AI113" s="42" t="str">
        <f t="shared" si="97"/>
        <v>-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103"/>
        <v>0</v>
      </c>
      <c r="U114" s="35"/>
      <c r="V114" s="35"/>
      <c r="W114" s="35"/>
      <c r="X114" s="40">
        <f t="shared" si="104"/>
        <v>0</v>
      </c>
      <c r="Y114" s="35"/>
      <c r="Z114" s="35"/>
      <c r="AA114" s="35"/>
      <c r="AB114" s="40">
        <f t="shared" si="105"/>
        <v>0</v>
      </c>
      <c r="AC114" s="35"/>
      <c r="AD114" s="35"/>
      <c r="AE114" s="35"/>
      <c r="AF114" s="40">
        <f t="shared" si="106"/>
        <v>0</v>
      </c>
      <c r="AG114" s="40">
        <f t="shared" si="96"/>
        <v>0</v>
      </c>
      <c r="AH114" s="41">
        <f t="shared" si="102"/>
        <v>0</v>
      </c>
      <c r="AI114" s="42" t="str">
        <f t="shared" si="97"/>
        <v>-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8"/>
      <c r="Q115" s="55">
        <f t="shared" ref="Q115:AG115" si="107">SUM(Q105:Q114)</f>
        <v>0</v>
      </c>
      <c r="R115" s="55">
        <f t="shared" si="107"/>
        <v>0</v>
      </c>
      <c r="S115" s="55">
        <f t="shared" si="107"/>
        <v>0</v>
      </c>
      <c r="T115" s="60">
        <f t="shared" si="107"/>
        <v>0</v>
      </c>
      <c r="U115" s="55">
        <f t="shared" si="107"/>
        <v>0</v>
      </c>
      <c r="V115" s="55">
        <f t="shared" si="107"/>
        <v>0</v>
      </c>
      <c r="W115" s="55">
        <f t="shared" si="107"/>
        <v>0</v>
      </c>
      <c r="X115" s="60">
        <f t="shared" si="107"/>
        <v>0</v>
      </c>
      <c r="Y115" s="55">
        <f t="shared" si="107"/>
        <v>0</v>
      </c>
      <c r="Z115" s="55">
        <f t="shared" si="107"/>
        <v>0</v>
      </c>
      <c r="AA115" s="55">
        <f t="shared" si="107"/>
        <v>0</v>
      </c>
      <c r="AB115" s="60">
        <f t="shared" si="107"/>
        <v>0</v>
      </c>
      <c r="AC115" s="55">
        <f t="shared" si="107"/>
        <v>0</v>
      </c>
      <c r="AD115" s="55">
        <f t="shared" si="107"/>
        <v>0</v>
      </c>
      <c r="AE115" s="55">
        <f t="shared" si="107"/>
        <v>0</v>
      </c>
      <c r="AF115" s="60">
        <f t="shared" si="107"/>
        <v>0</v>
      </c>
      <c r="AG115" s="53">
        <f t="shared" si="107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108">SUM(T117,X117,AB117,AF117)</f>
        <v>0</v>
      </c>
      <c r="AH117" s="41">
        <f>IF(ISERROR(AG117/I117),0,AG117/I117)</f>
        <v>0</v>
      </c>
      <c r="AI117" s="42" t="str">
        <f t="shared" ref="AI117:AI126" si="109">IF(ISERROR(AG117/$AG$191),"-",AG117/$AG$191)</f>
        <v>-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" si="110">SUM(Q118:S118)</f>
        <v>0</v>
      </c>
      <c r="U118" s="35"/>
      <c r="V118" s="35"/>
      <c r="W118" s="35"/>
      <c r="X118" s="40">
        <f t="shared" ref="X118" si="111">SUM(U118:W118)</f>
        <v>0</v>
      </c>
      <c r="Y118" s="35"/>
      <c r="Z118" s="35"/>
      <c r="AA118" s="35"/>
      <c r="AB118" s="40">
        <f t="shared" ref="AB118" si="112">SUM(Y118:AA118)</f>
        <v>0</v>
      </c>
      <c r="AC118" s="35"/>
      <c r="AD118" s="35"/>
      <c r="AE118" s="35"/>
      <c r="AF118" s="40">
        <f t="shared" ref="AF118" si="113">SUM(AC118:AE118)</f>
        <v>0</v>
      </c>
      <c r="AG118" s="40">
        <f t="shared" si="108"/>
        <v>0</v>
      </c>
      <c r="AH118" s="41">
        <f t="shared" ref="AH118:AH126" si="114">IF(ISERROR(AG118/I118),0,AG118/I118)</f>
        <v>0</v>
      </c>
      <c r="AI118" s="42" t="str">
        <f t="shared" si="109"/>
        <v>-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ref="T119:T126" si="115">SUM(Q119:S119)</f>
        <v>0</v>
      </c>
      <c r="U119" s="35"/>
      <c r="V119" s="35"/>
      <c r="W119" s="35"/>
      <c r="X119" s="40">
        <f t="shared" ref="X119:X126" si="116">SUM(U119:W119)</f>
        <v>0</v>
      </c>
      <c r="Y119" s="35"/>
      <c r="Z119" s="35"/>
      <c r="AA119" s="35"/>
      <c r="AB119" s="40">
        <f t="shared" ref="AB119:AB126" si="117">SUM(Y119:AA119)</f>
        <v>0</v>
      </c>
      <c r="AC119" s="35"/>
      <c r="AD119" s="35"/>
      <c r="AE119" s="35"/>
      <c r="AF119" s="40">
        <f t="shared" ref="AF119:AF126" si="118">SUM(AC119:AE119)</f>
        <v>0</v>
      </c>
      <c r="AG119" s="40">
        <f t="shared" si="108"/>
        <v>0</v>
      </c>
      <c r="AH119" s="41">
        <f t="shared" si="114"/>
        <v>0</v>
      </c>
      <c r="AI119" s="42" t="str">
        <f t="shared" si="109"/>
        <v>-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115"/>
        <v>0</v>
      </c>
      <c r="U120" s="35"/>
      <c r="V120" s="35"/>
      <c r="W120" s="35"/>
      <c r="X120" s="40">
        <f t="shared" si="116"/>
        <v>0</v>
      </c>
      <c r="Y120" s="35"/>
      <c r="Z120" s="35"/>
      <c r="AA120" s="35"/>
      <c r="AB120" s="40">
        <f t="shared" si="117"/>
        <v>0</v>
      </c>
      <c r="AC120" s="35"/>
      <c r="AD120" s="35"/>
      <c r="AE120" s="35"/>
      <c r="AF120" s="40">
        <f t="shared" si="118"/>
        <v>0</v>
      </c>
      <c r="AG120" s="40">
        <f t="shared" si="108"/>
        <v>0</v>
      </c>
      <c r="AH120" s="41">
        <f t="shared" si="114"/>
        <v>0</v>
      </c>
      <c r="AI120" s="42" t="str">
        <f t="shared" si="109"/>
        <v>-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115"/>
        <v>0</v>
      </c>
      <c r="U121" s="35"/>
      <c r="V121" s="35"/>
      <c r="W121" s="35"/>
      <c r="X121" s="40">
        <f t="shared" si="116"/>
        <v>0</v>
      </c>
      <c r="Y121" s="35"/>
      <c r="Z121" s="35"/>
      <c r="AA121" s="35"/>
      <c r="AB121" s="40">
        <f t="shared" si="117"/>
        <v>0</v>
      </c>
      <c r="AC121" s="35"/>
      <c r="AD121" s="35"/>
      <c r="AE121" s="35"/>
      <c r="AF121" s="40">
        <f t="shared" si="118"/>
        <v>0</v>
      </c>
      <c r="AG121" s="40">
        <f t="shared" si="108"/>
        <v>0</v>
      </c>
      <c r="AH121" s="41">
        <f t="shared" si="114"/>
        <v>0</v>
      </c>
      <c r="AI121" s="42" t="str">
        <f t="shared" si="109"/>
        <v>-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115"/>
        <v>0</v>
      </c>
      <c r="U122" s="35"/>
      <c r="V122" s="35"/>
      <c r="W122" s="35"/>
      <c r="X122" s="40">
        <f t="shared" si="116"/>
        <v>0</v>
      </c>
      <c r="Y122" s="35"/>
      <c r="Z122" s="35"/>
      <c r="AA122" s="35"/>
      <c r="AB122" s="40">
        <f t="shared" si="117"/>
        <v>0</v>
      </c>
      <c r="AC122" s="35"/>
      <c r="AD122" s="35"/>
      <c r="AE122" s="35"/>
      <c r="AF122" s="40">
        <f t="shared" si="118"/>
        <v>0</v>
      </c>
      <c r="AG122" s="40">
        <f t="shared" si="108"/>
        <v>0</v>
      </c>
      <c r="AH122" s="41">
        <f t="shared" si="114"/>
        <v>0</v>
      </c>
      <c r="AI122" s="42" t="str">
        <f t="shared" si="109"/>
        <v>-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115"/>
        <v>0</v>
      </c>
      <c r="U123" s="35"/>
      <c r="V123" s="35"/>
      <c r="W123" s="35"/>
      <c r="X123" s="40">
        <f t="shared" si="116"/>
        <v>0</v>
      </c>
      <c r="Y123" s="35"/>
      <c r="Z123" s="35"/>
      <c r="AA123" s="35"/>
      <c r="AB123" s="40">
        <f t="shared" si="117"/>
        <v>0</v>
      </c>
      <c r="AC123" s="35"/>
      <c r="AD123" s="35"/>
      <c r="AE123" s="35"/>
      <c r="AF123" s="40">
        <f t="shared" si="118"/>
        <v>0</v>
      </c>
      <c r="AG123" s="40">
        <f t="shared" si="108"/>
        <v>0</v>
      </c>
      <c r="AH123" s="41">
        <f t="shared" si="114"/>
        <v>0</v>
      </c>
      <c r="AI123" s="42" t="str">
        <f t="shared" si="109"/>
        <v>-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115"/>
        <v>0</v>
      </c>
      <c r="U124" s="35"/>
      <c r="V124" s="35"/>
      <c r="W124" s="35"/>
      <c r="X124" s="40">
        <f t="shared" si="116"/>
        <v>0</v>
      </c>
      <c r="Y124" s="35"/>
      <c r="Z124" s="35"/>
      <c r="AA124" s="35"/>
      <c r="AB124" s="40">
        <f t="shared" si="117"/>
        <v>0</v>
      </c>
      <c r="AC124" s="35"/>
      <c r="AD124" s="35"/>
      <c r="AE124" s="35"/>
      <c r="AF124" s="40">
        <f t="shared" si="118"/>
        <v>0</v>
      </c>
      <c r="AG124" s="40">
        <f t="shared" si="108"/>
        <v>0</v>
      </c>
      <c r="AH124" s="41">
        <f t="shared" si="114"/>
        <v>0</v>
      </c>
      <c r="AI124" s="42" t="str">
        <f t="shared" si="109"/>
        <v>-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115"/>
        <v>0</v>
      </c>
      <c r="U125" s="35"/>
      <c r="V125" s="35"/>
      <c r="W125" s="35"/>
      <c r="X125" s="40">
        <f t="shared" si="116"/>
        <v>0</v>
      </c>
      <c r="Y125" s="35"/>
      <c r="Z125" s="35"/>
      <c r="AA125" s="35"/>
      <c r="AB125" s="40">
        <f t="shared" si="117"/>
        <v>0</v>
      </c>
      <c r="AC125" s="35"/>
      <c r="AD125" s="35"/>
      <c r="AE125" s="35"/>
      <c r="AF125" s="40">
        <f t="shared" si="118"/>
        <v>0</v>
      </c>
      <c r="AG125" s="40">
        <f t="shared" si="108"/>
        <v>0</v>
      </c>
      <c r="AH125" s="41">
        <f t="shared" si="114"/>
        <v>0</v>
      </c>
      <c r="AI125" s="42" t="str">
        <f t="shared" si="109"/>
        <v>-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115"/>
        <v>0</v>
      </c>
      <c r="U126" s="35"/>
      <c r="V126" s="35"/>
      <c r="W126" s="35"/>
      <c r="X126" s="40">
        <f t="shared" si="116"/>
        <v>0</v>
      </c>
      <c r="Y126" s="35"/>
      <c r="Z126" s="35"/>
      <c r="AA126" s="35"/>
      <c r="AB126" s="40">
        <f t="shared" si="117"/>
        <v>0</v>
      </c>
      <c r="AC126" s="35"/>
      <c r="AD126" s="35"/>
      <c r="AE126" s="35"/>
      <c r="AF126" s="40">
        <f t="shared" si="118"/>
        <v>0</v>
      </c>
      <c r="AG126" s="40">
        <f t="shared" si="108"/>
        <v>0</v>
      </c>
      <c r="AH126" s="41">
        <f t="shared" si="114"/>
        <v>0</v>
      </c>
      <c r="AI126" s="42" t="str">
        <f t="shared" si="109"/>
        <v>-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8"/>
      <c r="Q127" s="55">
        <f t="shared" ref="Q127:AG127" si="119">SUM(Q117:Q126)</f>
        <v>0</v>
      </c>
      <c r="R127" s="55">
        <f t="shared" si="119"/>
        <v>0</v>
      </c>
      <c r="S127" s="55">
        <f t="shared" si="119"/>
        <v>0</v>
      </c>
      <c r="T127" s="60">
        <f t="shared" si="119"/>
        <v>0</v>
      </c>
      <c r="U127" s="55">
        <f t="shared" si="119"/>
        <v>0</v>
      </c>
      <c r="V127" s="55">
        <f t="shared" si="119"/>
        <v>0</v>
      </c>
      <c r="W127" s="55">
        <f t="shared" si="119"/>
        <v>0</v>
      </c>
      <c r="X127" s="60">
        <f t="shared" si="119"/>
        <v>0</v>
      </c>
      <c r="Y127" s="55">
        <f t="shared" si="119"/>
        <v>0</v>
      </c>
      <c r="Z127" s="55">
        <f t="shared" si="119"/>
        <v>0</v>
      </c>
      <c r="AA127" s="55">
        <f t="shared" si="119"/>
        <v>0</v>
      </c>
      <c r="AB127" s="60">
        <f t="shared" si="119"/>
        <v>0</v>
      </c>
      <c r="AC127" s="55">
        <f t="shared" si="119"/>
        <v>0</v>
      </c>
      <c r="AD127" s="55">
        <f t="shared" si="119"/>
        <v>0</v>
      </c>
      <c r="AE127" s="55">
        <f t="shared" si="119"/>
        <v>0</v>
      </c>
      <c r="AF127" s="60">
        <f t="shared" si="119"/>
        <v>0</v>
      </c>
      <c r="AG127" s="53">
        <f t="shared" si="11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120">SUM(T129,X129,AB129,AF129)</f>
        <v>0</v>
      </c>
      <c r="AH129" s="41">
        <f>IF(ISERROR(AG129/I129),0,AG129/I129)</f>
        <v>0</v>
      </c>
      <c r="AI129" s="42" t="str">
        <f t="shared" ref="AI129:AI138" si="121">IF(ISERROR(AG129/$AG$191),"-",AG129/$AG$191)</f>
        <v>-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" si="122">SUM(Q130:S130)</f>
        <v>0</v>
      </c>
      <c r="U130" s="35"/>
      <c r="V130" s="35"/>
      <c r="W130" s="35"/>
      <c r="X130" s="40">
        <f t="shared" ref="X130" si="123">SUM(U130:W130)</f>
        <v>0</v>
      </c>
      <c r="Y130" s="35"/>
      <c r="Z130" s="35"/>
      <c r="AA130" s="35"/>
      <c r="AB130" s="40">
        <f t="shared" ref="AB130" si="124">SUM(Y130:AA130)</f>
        <v>0</v>
      </c>
      <c r="AC130" s="35"/>
      <c r="AD130" s="35"/>
      <c r="AE130" s="35"/>
      <c r="AF130" s="40">
        <f t="shared" ref="AF130" si="125">SUM(AC130:AE130)</f>
        <v>0</v>
      </c>
      <c r="AG130" s="40">
        <f t="shared" si="120"/>
        <v>0</v>
      </c>
      <c r="AH130" s="41">
        <f t="shared" ref="AH130:AH138" si="126">IF(ISERROR(AG130/I130),0,AG130/I130)</f>
        <v>0</v>
      </c>
      <c r="AI130" s="42" t="str">
        <f t="shared" si="121"/>
        <v>-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ref="T131:T138" si="127">SUM(Q131:S131)</f>
        <v>0</v>
      </c>
      <c r="U131" s="35"/>
      <c r="V131" s="35"/>
      <c r="W131" s="35"/>
      <c r="X131" s="40">
        <f t="shared" ref="X131:X138" si="128">SUM(U131:W131)</f>
        <v>0</v>
      </c>
      <c r="Y131" s="35"/>
      <c r="Z131" s="35"/>
      <c r="AA131" s="35"/>
      <c r="AB131" s="40">
        <f t="shared" ref="AB131:AB138" si="129">SUM(Y131:AA131)</f>
        <v>0</v>
      </c>
      <c r="AC131" s="35"/>
      <c r="AD131" s="35"/>
      <c r="AE131" s="35"/>
      <c r="AF131" s="40">
        <f t="shared" ref="AF131:AF138" si="130">SUM(AC131:AE131)</f>
        <v>0</v>
      </c>
      <c r="AG131" s="40">
        <f t="shared" si="120"/>
        <v>0</v>
      </c>
      <c r="AH131" s="41">
        <f t="shared" si="126"/>
        <v>0</v>
      </c>
      <c r="AI131" s="42" t="str">
        <f t="shared" si="121"/>
        <v>-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127"/>
        <v>0</v>
      </c>
      <c r="U132" s="35"/>
      <c r="V132" s="35"/>
      <c r="W132" s="35"/>
      <c r="X132" s="40">
        <f t="shared" si="128"/>
        <v>0</v>
      </c>
      <c r="Y132" s="35"/>
      <c r="Z132" s="35"/>
      <c r="AA132" s="35"/>
      <c r="AB132" s="40">
        <f t="shared" si="129"/>
        <v>0</v>
      </c>
      <c r="AC132" s="35"/>
      <c r="AD132" s="35"/>
      <c r="AE132" s="35"/>
      <c r="AF132" s="40">
        <f t="shared" si="130"/>
        <v>0</v>
      </c>
      <c r="AG132" s="40">
        <f t="shared" si="120"/>
        <v>0</v>
      </c>
      <c r="AH132" s="41">
        <f t="shared" si="126"/>
        <v>0</v>
      </c>
      <c r="AI132" s="42" t="str">
        <f t="shared" si="121"/>
        <v>-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127"/>
        <v>0</v>
      </c>
      <c r="U133" s="35"/>
      <c r="V133" s="35"/>
      <c r="W133" s="35"/>
      <c r="X133" s="40">
        <f t="shared" si="128"/>
        <v>0</v>
      </c>
      <c r="Y133" s="35"/>
      <c r="Z133" s="35"/>
      <c r="AA133" s="35"/>
      <c r="AB133" s="40">
        <f t="shared" si="129"/>
        <v>0</v>
      </c>
      <c r="AC133" s="35"/>
      <c r="AD133" s="35"/>
      <c r="AE133" s="35"/>
      <c r="AF133" s="40">
        <f t="shared" si="130"/>
        <v>0</v>
      </c>
      <c r="AG133" s="40">
        <f t="shared" si="120"/>
        <v>0</v>
      </c>
      <c r="AH133" s="41">
        <f t="shared" si="126"/>
        <v>0</v>
      </c>
      <c r="AI133" s="42" t="str">
        <f t="shared" si="121"/>
        <v>-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127"/>
        <v>0</v>
      </c>
      <c r="U134" s="35"/>
      <c r="V134" s="35"/>
      <c r="W134" s="35"/>
      <c r="X134" s="40">
        <f t="shared" si="128"/>
        <v>0</v>
      </c>
      <c r="Y134" s="35"/>
      <c r="Z134" s="35"/>
      <c r="AA134" s="35"/>
      <c r="AB134" s="40">
        <f t="shared" si="129"/>
        <v>0</v>
      </c>
      <c r="AC134" s="35"/>
      <c r="AD134" s="35"/>
      <c r="AE134" s="35"/>
      <c r="AF134" s="40">
        <f t="shared" si="130"/>
        <v>0</v>
      </c>
      <c r="AG134" s="40">
        <f t="shared" si="120"/>
        <v>0</v>
      </c>
      <c r="AH134" s="41">
        <f t="shared" si="126"/>
        <v>0</v>
      </c>
      <c r="AI134" s="42" t="str">
        <f t="shared" si="121"/>
        <v>-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127"/>
        <v>0</v>
      </c>
      <c r="U135" s="35"/>
      <c r="V135" s="35"/>
      <c r="W135" s="35"/>
      <c r="X135" s="40">
        <f t="shared" si="128"/>
        <v>0</v>
      </c>
      <c r="Y135" s="35"/>
      <c r="Z135" s="35"/>
      <c r="AA135" s="35"/>
      <c r="AB135" s="40">
        <f t="shared" si="129"/>
        <v>0</v>
      </c>
      <c r="AC135" s="35"/>
      <c r="AD135" s="35"/>
      <c r="AE135" s="35"/>
      <c r="AF135" s="40">
        <f t="shared" si="130"/>
        <v>0</v>
      </c>
      <c r="AG135" s="40">
        <f t="shared" si="120"/>
        <v>0</v>
      </c>
      <c r="AH135" s="41">
        <f t="shared" si="126"/>
        <v>0</v>
      </c>
      <c r="AI135" s="42" t="str">
        <f t="shared" si="121"/>
        <v>-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127"/>
        <v>0</v>
      </c>
      <c r="U136" s="35"/>
      <c r="V136" s="35"/>
      <c r="W136" s="35"/>
      <c r="X136" s="40">
        <f t="shared" si="128"/>
        <v>0</v>
      </c>
      <c r="Y136" s="35"/>
      <c r="Z136" s="35"/>
      <c r="AA136" s="35"/>
      <c r="AB136" s="40">
        <f t="shared" si="129"/>
        <v>0</v>
      </c>
      <c r="AC136" s="35"/>
      <c r="AD136" s="35"/>
      <c r="AE136" s="35"/>
      <c r="AF136" s="40">
        <f t="shared" si="130"/>
        <v>0</v>
      </c>
      <c r="AG136" s="40">
        <f t="shared" si="120"/>
        <v>0</v>
      </c>
      <c r="AH136" s="41">
        <f t="shared" si="126"/>
        <v>0</v>
      </c>
      <c r="AI136" s="42" t="str">
        <f t="shared" si="121"/>
        <v>-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127"/>
        <v>0</v>
      </c>
      <c r="U137" s="35"/>
      <c r="V137" s="35"/>
      <c r="W137" s="35"/>
      <c r="X137" s="40">
        <f t="shared" si="128"/>
        <v>0</v>
      </c>
      <c r="Y137" s="35"/>
      <c r="Z137" s="35"/>
      <c r="AA137" s="35"/>
      <c r="AB137" s="40">
        <f t="shared" si="129"/>
        <v>0</v>
      </c>
      <c r="AC137" s="35"/>
      <c r="AD137" s="35"/>
      <c r="AE137" s="35"/>
      <c r="AF137" s="40">
        <f t="shared" si="130"/>
        <v>0</v>
      </c>
      <c r="AG137" s="40">
        <f t="shared" si="120"/>
        <v>0</v>
      </c>
      <c r="AH137" s="41">
        <f t="shared" si="126"/>
        <v>0</v>
      </c>
      <c r="AI137" s="42" t="str">
        <f t="shared" si="121"/>
        <v>-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127"/>
        <v>0</v>
      </c>
      <c r="U138" s="35"/>
      <c r="V138" s="35"/>
      <c r="W138" s="35"/>
      <c r="X138" s="40">
        <f t="shared" si="128"/>
        <v>0</v>
      </c>
      <c r="Y138" s="35"/>
      <c r="Z138" s="35"/>
      <c r="AA138" s="35"/>
      <c r="AB138" s="40">
        <f t="shared" si="129"/>
        <v>0</v>
      </c>
      <c r="AC138" s="35"/>
      <c r="AD138" s="35"/>
      <c r="AE138" s="35"/>
      <c r="AF138" s="40">
        <f t="shared" si="130"/>
        <v>0</v>
      </c>
      <c r="AG138" s="40">
        <f t="shared" si="120"/>
        <v>0</v>
      </c>
      <c r="AH138" s="41">
        <f t="shared" si="126"/>
        <v>0</v>
      </c>
      <c r="AI138" s="42" t="str">
        <f t="shared" si="121"/>
        <v>-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8"/>
      <c r="Q139" s="55">
        <f t="shared" ref="Q139:AG139" si="131">SUM(Q129:Q138)</f>
        <v>0</v>
      </c>
      <c r="R139" s="55">
        <f t="shared" si="131"/>
        <v>0</v>
      </c>
      <c r="S139" s="55">
        <f t="shared" si="131"/>
        <v>0</v>
      </c>
      <c r="T139" s="60">
        <f t="shared" si="131"/>
        <v>0</v>
      </c>
      <c r="U139" s="55">
        <f t="shared" si="131"/>
        <v>0</v>
      </c>
      <c r="V139" s="55">
        <f t="shared" si="131"/>
        <v>0</v>
      </c>
      <c r="W139" s="55">
        <f t="shared" si="131"/>
        <v>0</v>
      </c>
      <c r="X139" s="60">
        <f t="shared" si="131"/>
        <v>0</v>
      </c>
      <c r="Y139" s="55">
        <f t="shared" si="131"/>
        <v>0</v>
      </c>
      <c r="Z139" s="55">
        <f t="shared" si="131"/>
        <v>0</v>
      </c>
      <c r="AA139" s="55">
        <f t="shared" si="131"/>
        <v>0</v>
      </c>
      <c r="AB139" s="60">
        <f t="shared" si="131"/>
        <v>0</v>
      </c>
      <c r="AC139" s="55">
        <f t="shared" si="131"/>
        <v>0</v>
      </c>
      <c r="AD139" s="55">
        <f t="shared" si="131"/>
        <v>0</v>
      </c>
      <c r="AE139" s="55">
        <f t="shared" si="131"/>
        <v>0</v>
      </c>
      <c r="AF139" s="60">
        <f t="shared" si="131"/>
        <v>0</v>
      </c>
      <c r="AG139" s="53">
        <f t="shared" si="131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132">SUM(T141,X141,AB141,AF141)</f>
        <v>0</v>
      </c>
      <c r="AH141" s="41">
        <f>IF(ISERROR(AG141/I141),0,AG141/I141)</f>
        <v>0</v>
      </c>
      <c r="AI141" s="42" t="str">
        <f t="shared" ref="AI141:AI150" si="133">IF(ISERROR(AG141/$AG$191),"-",AG141/$AG$191)</f>
        <v>-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" si="134">SUM(Q142:S142)</f>
        <v>0</v>
      </c>
      <c r="U142" s="35"/>
      <c r="V142" s="35"/>
      <c r="W142" s="35"/>
      <c r="X142" s="40">
        <f t="shared" ref="X142" si="135">SUM(U142:W142)</f>
        <v>0</v>
      </c>
      <c r="Y142" s="35"/>
      <c r="Z142" s="35"/>
      <c r="AA142" s="35"/>
      <c r="AB142" s="40">
        <f t="shared" ref="AB142" si="136">SUM(Y142:AA142)</f>
        <v>0</v>
      </c>
      <c r="AC142" s="35"/>
      <c r="AD142" s="35"/>
      <c r="AE142" s="35"/>
      <c r="AF142" s="40">
        <f t="shared" ref="AF142" si="137">SUM(AC142:AE142)</f>
        <v>0</v>
      </c>
      <c r="AG142" s="40">
        <f t="shared" si="132"/>
        <v>0</v>
      </c>
      <c r="AH142" s="41">
        <f t="shared" ref="AH142:AH150" si="138">IF(ISERROR(AG142/I142),0,AG142/I142)</f>
        <v>0</v>
      </c>
      <c r="AI142" s="42" t="str">
        <f t="shared" si="133"/>
        <v>-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ref="T143:T150" si="139">SUM(Q143:S143)</f>
        <v>0</v>
      </c>
      <c r="U143" s="35"/>
      <c r="V143" s="35"/>
      <c r="W143" s="35"/>
      <c r="X143" s="40">
        <f t="shared" ref="X143:X150" si="140">SUM(U143:W143)</f>
        <v>0</v>
      </c>
      <c r="Y143" s="35"/>
      <c r="Z143" s="35"/>
      <c r="AA143" s="35"/>
      <c r="AB143" s="40">
        <f t="shared" ref="AB143:AB150" si="141">SUM(Y143:AA143)</f>
        <v>0</v>
      </c>
      <c r="AC143" s="35"/>
      <c r="AD143" s="35"/>
      <c r="AE143" s="35"/>
      <c r="AF143" s="40">
        <f t="shared" ref="AF143:AF150" si="142">SUM(AC143:AE143)</f>
        <v>0</v>
      </c>
      <c r="AG143" s="40">
        <f t="shared" si="132"/>
        <v>0</v>
      </c>
      <c r="AH143" s="41">
        <f t="shared" si="138"/>
        <v>0</v>
      </c>
      <c r="AI143" s="42" t="str">
        <f t="shared" si="133"/>
        <v>-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139"/>
        <v>0</v>
      </c>
      <c r="U144" s="35"/>
      <c r="V144" s="35"/>
      <c r="W144" s="35"/>
      <c r="X144" s="40">
        <f t="shared" si="140"/>
        <v>0</v>
      </c>
      <c r="Y144" s="35"/>
      <c r="Z144" s="35"/>
      <c r="AA144" s="35"/>
      <c r="AB144" s="40">
        <f t="shared" si="141"/>
        <v>0</v>
      </c>
      <c r="AC144" s="35"/>
      <c r="AD144" s="35"/>
      <c r="AE144" s="35"/>
      <c r="AF144" s="40">
        <f t="shared" si="142"/>
        <v>0</v>
      </c>
      <c r="AG144" s="40">
        <f t="shared" si="132"/>
        <v>0</v>
      </c>
      <c r="AH144" s="41">
        <f t="shared" si="138"/>
        <v>0</v>
      </c>
      <c r="AI144" s="42" t="str">
        <f t="shared" si="133"/>
        <v>-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139"/>
        <v>0</v>
      </c>
      <c r="U145" s="35"/>
      <c r="V145" s="35"/>
      <c r="W145" s="35"/>
      <c r="X145" s="40">
        <f t="shared" si="140"/>
        <v>0</v>
      </c>
      <c r="Y145" s="35"/>
      <c r="Z145" s="35"/>
      <c r="AA145" s="35"/>
      <c r="AB145" s="40">
        <f t="shared" si="141"/>
        <v>0</v>
      </c>
      <c r="AC145" s="35"/>
      <c r="AD145" s="35"/>
      <c r="AE145" s="35"/>
      <c r="AF145" s="40">
        <f t="shared" si="142"/>
        <v>0</v>
      </c>
      <c r="AG145" s="40">
        <f t="shared" si="132"/>
        <v>0</v>
      </c>
      <c r="AH145" s="41">
        <f t="shared" si="138"/>
        <v>0</v>
      </c>
      <c r="AI145" s="42" t="str">
        <f t="shared" si="133"/>
        <v>-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139"/>
        <v>0</v>
      </c>
      <c r="U146" s="35"/>
      <c r="V146" s="35"/>
      <c r="W146" s="35"/>
      <c r="X146" s="40">
        <f t="shared" si="140"/>
        <v>0</v>
      </c>
      <c r="Y146" s="35"/>
      <c r="Z146" s="35"/>
      <c r="AA146" s="35"/>
      <c r="AB146" s="40">
        <f t="shared" si="141"/>
        <v>0</v>
      </c>
      <c r="AC146" s="35"/>
      <c r="AD146" s="35"/>
      <c r="AE146" s="35"/>
      <c r="AF146" s="40">
        <f t="shared" si="142"/>
        <v>0</v>
      </c>
      <c r="AG146" s="40">
        <f t="shared" si="132"/>
        <v>0</v>
      </c>
      <c r="AH146" s="41">
        <f t="shared" si="138"/>
        <v>0</v>
      </c>
      <c r="AI146" s="42" t="str">
        <f t="shared" si="133"/>
        <v>-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139"/>
        <v>0</v>
      </c>
      <c r="U147" s="35"/>
      <c r="V147" s="35"/>
      <c r="W147" s="35"/>
      <c r="X147" s="40">
        <f t="shared" si="140"/>
        <v>0</v>
      </c>
      <c r="Y147" s="35"/>
      <c r="Z147" s="35"/>
      <c r="AA147" s="35"/>
      <c r="AB147" s="40">
        <f t="shared" si="141"/>
        <v>0</v>
      </c>
      <c r="AC147" s="35"/>
      <c r="AD147" s="35"/>
      <c r="AE147" s="35"/>
      <c r="AF147" s="40">
        <f t="shared" si="142"/>
        <v>0</v>
      </c>
      <c r="AG147" s="40">
        <f t="shared" si="132"/>
        <v>0</v>
      </c>
      <c r="AH147" s="41">
        <f t="shared" si="138"/>
        <v>0</v>
      </c>
      <c r="AI147" s="42" t="str">
        <f t="shared" si="133"/>
        <v>-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139"/>
        <v>0</v>
      </c>
      <c r="U148" s="35"/>
      <c r="V148" s="35"/>
      <c r="W148" s="35"/>
      <c r="X148" s="40">
        <f t="shared" si="140"/>
        <v>0</v>
      </c>
      <c r="Y148" s="35"/>
      <c r="Z148" s="35"/>
      <c r="AA148" s="35"/>
      <c r="AB148" s="40">
        <f t="shared" si="141"/>
        <v>0</v>
      </c>
      <c r="AC148" s="35"/>
      <c r="AD148" s="35"/>
      <c r="AE148" s="35"/>
      <c r="AF148" s="40">
        <f t="shared" si="142"/>
        <v>0</v>
      </c>
      <c r="AG148" s="40">
        <f t="shared" si="132"/>
        <v>0</v>
      </c>
      <c r="AH148" s="41">
        <f t="shared" si="138"/>
        <v>0</v>
      </c>
      <c r="AI148" s="42" t="str">
        <f t="shared" si="133"/>
        <v>-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139"/>
        <v>0</v>
      </c>
      <c r="U149" s="35"/>
      <c r="V149" s="35"/>
      <c r="W149" s="35"/>
      <c r="X149" s="40">
        <f t="shared" si="140"/>
        <v>0</v>
      </c>
      <c r="Y149" s="35"/>
      <c r="Z149" s="35"/>
      <c r="AA149" s="35"/>
      <c r="AB149" s="40">
        <f t="shared" si="141"/>
        <v>0</v>
      </c>
      <c r="AC149" s="35"/>
      <c r="AD149" s="35"/>
      <c r="AE149" s="35"/>
      <c r="AF149" s="40">
        <f t="shared" si="142"/>
        <v>0</v>
      </c>
      <c r="AG149" s="40">
        <f t="shared" si="132"/>
        <v>0</v>
      </c>
      <c r="AH149" s="41">
        <f t="shared" si="138"/>
        <v>0</v>
      </c>
      <c r="AI149" s="42" t="str">
        <f t="shared" si="133"/>
        <v>-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139"/>
        <v>0</v>
      </c>
      <c r="U150" s="35"/>
      <c r="V150" s="35"/>
      <c r="W150" s="35"/>
      <c r="X150" s="40">
        <f t="shared" si="140"/>
        <v>0</v>
      </c>
      <c r="Y150" s="35"/>
      <c r="Z150" s="35"/>
      <c r="AA150" s="35"/>
      <c r="AB150" s="40">
        <f t="shared" si="141"/>
        <v>0</v>
      </c>
      <c r="AC150" s="35"/>
      <c r="AD150" s="35"/>
      <c r="AE150" s="35"/>
      <c r="AF150" s="40">
        <f t="shared" si="142"/>
        <v>0</v>
      </c>
      <c r="AG150" s="40">
        <f t="shared" si="132"/>
        <v>0</v>
      </c>
      <c r="AH150" s="41">
        <f t="shared" si="138"/>
        <v>0</v>
      </c>
      <c r="AI150" s="42" t="str">
        <f t="shared" si="133"/>
        <v>-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8"/>
      <c r="Q151" s="55">
        <f t="shared" ref="Q151:AG151" si="143">SUM(Q141:Q150)</f>
        <v>0</v>
      </c>
      <c r="R151" s="55">
        <f t="shared" si="143"/>
        <v>0</v>
      </c>
      <c r="S151" s="55">
        <f t="shared" si="143"/>
        <v>0</v>
      </c>
      <c r="T151" s="60">
        <f t="shared" si="143"/>
        <v>0</v>
      </c>
      <c r="U151" s="55">
        <f t="shared" si="143"/>
        <v>0</v>
      </c>
      <c r="V151" s="55">
        <f t="shared" si="143"/>
        <v>0</v>
      </c>
      <c r="W151" s="55">
        <f t="shared" si="143"/>
        <v>0</v>
      </c>
      <c r="X151" s="60">
        <f t="shared" si="143"/>
        <v>0</v>
      </c>
      <c r="Y151" s="55">
        <f t="shared" si="143"/>
        <v>0</v>
      </c>
      <c r="Z151" s="55">
        <f t="shared" si="143"/>
        <v>0</v>
      </c>
      <c r="AA151" s="55">
        <f t="shared" si="143"/>
        <v>0</v>
      </c>
      <c r="AB151" s="60">
        <f t="shared" si="143"/>
        <v>0</v>
      </c>
      <c r="AC151" s="55">
        <f t="shared" si="143"/>
        <v>0</v>
      </c>
      <c r="AD151" s="55">
        <f t="shared" si="143"/>
        <v>0</v>
      </c>
      <c r="AE151" s="55">
        <f t="shared" si="143"/>
        <v>0</v>
      </c>
      <c r="AF151" s="60">
        <f t="shared" si="143"/>
        <v>0</v>
      </c>
      <c r="AG151" s="53">
        <f t="shared" si="143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144">SUM(T153,X153,AB153,AF153)</f>
        <v>0</v>
      </c>
      <c r="AH153" s="41">
        <f>IF(ISERROR(AG153/I153),0,AG153/I153)</f>
        <v>0</v>
      </c>
      <c r="AI153" s="42" t="str">
        <f t="shared" ref="AI153:AI162" si="145">IF(ISERROR(AG153/$AG$191),"-",AG153/$AG$191)</f>
        <v>-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" si="146">SUM(Q154:S154)</f>
        <v>0</v>
      </c>
      <c r="U154" s="35"/>
      <c r="V154" s="35"/>
      <c r="W154" s="35"/>
      <c r="X154" s="40">
        <f t="shared" ref="X154" si="147">SUM(U154:W154)</f>
        <v>0</v>
      </c>
      <c r="Y154" s="35"/>
      <c r="Z154" s="35"/>
      <c r="AA154" s="35"/>
      <c r="AB154" s="40">
        <f t="shared" ref="AB154" si="148">SUM(Y154:AA154)</f>
        <v>0</v>
      </c>
      <c r="AC154" s="35"/>
      <c r="AD154" s="35"/>
      <c r="AE154" s="35"/>
      <c r="AF154" s="40">
        <f t="shared" ref="AF154" si="149">SUM(AC154:AE154)</f>
        <v>0</v>
      </c>
      <c r="AG154" s="40">
        <f t="shared" si="144"/>
        <v>0</v>
      </c>
      <c r="AH154" s="41">
        <f t="shared" ref="AH154:AH162" si="150">IF(ISERROR(AG154/I154),0,AG154/I154)</f>
        <v>0</v>
      </c>
      <c r="AI154" s="42" t="str">
        <f t="shared" si="145"/>
        <v>-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ref="T155:T162" si="151">SUM(Q155:S155)</f>
        <v>0</v>
      </c>
      <c r="U155" s="35"/>
      <c r="V155" s="35"/>
      <c r="W155" s="35"/>
      <c r="X155" s="40">
        <f t="shared" ref="X155:X162" si="152">SUM(U155:W155)</f>
        <v>0</v>
      </c>
      <c r="Y155" s="35"/>
      <c r="Z155" s="35"/>
      <c r="AA155" s="35"/>
      <c r="AB155" s="40">
        <f t="shared" ref="AB155:AB162" si="153">SUM(Y155:AA155)</f>
        <v>0</v>
      </c>
      <c r="AC155" s="35"/>
      <c r="AD155" s="35"/>
      <c r="AE155" s="35"/>
      <c r="AF155" s="40">
        <f t="shared" ref="AF155:AF162" si="154">SUM(AC155:AE155)</f>
        <v>0</v>
      </c>
      <c r="AG155" s="40">
        <f t="shared" si="144"/>
        <v>0</v>
      </c>
      <c r="AH155" s="41">
        <f t="shared" si="150"/>
        <v>0</v>
      </c>
      <c r="AI155" s="42" t="str">
        <f t="shared" si="145"/>
        <v>-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151"/>
        <v>0</v>
      </c>
      <c r="U156" s="35"/>
      <c r="V156" s="35"/>
      <c r="W156" s="35"/>
      <c r="X156" s="40">
        <f t="shared" si="152"/>
        <v>0</v>
      </c>
      <c r="Y156" s="35"/>
      <c r="Z156" s="35"/>
      <c r="AA156" s="35"/>
      <c r="AB156" s="40">
        <f t="shared" si="153"/>
        <v>0</v>
      </c>
      <c r="AC156" s="35"/>
      <c r="AD156" s="35"/>
      <c r="AE156" s="35"/>
      <c r="AF156" s="40">
        <f t="shared" si="154"/>
        <v>0</v>
      </c>
      <c r="AG156" s="40">
        <f t="shared" si="144"/>
        <v>0</v>
      </c>
      <c r="AH156" s="41">
        <f t="shared" si="150"/>
        <v>0</v>
      </c>
      <c r="AI156" s="42" t="str">
        <f t="shared" si="145"/>
        <v>-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151"/>
        <v>0</v>
      </c>
      <c r="U157" s="35"/>
      <c r="V157" s="35"/>
      <c r="W157" s="35"/>
      <c r="X157" s="40">
        <f t="shared" si="152"/>
        <v>0</v>
      </c>
      <c r="Y157" s="35"/>
      <c r="Z157" s="35"/>
      <c r="AA157" s="35"/>
      <c r="AB157" s="40">
        <f t="shared" si="153"/>
        <v>0</v>
      </c>
      <c r="AC157" s="35"/>
      <c r="AD157" s="35"/>
      <c r="AE157" s="35"/>
      <c r="AF157" s="40">
        <f t="shared" si="154"/>
        <v>0</v>
      </c>
      <c r="AG157" s="40">
        <f t="shared" si="144"/>
        <v>0</v>
      </c>
      <c r="AH157" s="41">
        <f t="shared" si="150"/>
        <v>0</v>
      </c>
      <c r="AI157" s="42" t="str">
        <f t="shared" si="145"/>
        <v>-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151"/>
        <v>0</v>
      </c>
      <c r="U158" s="35"/>
      <c r="V158" s="35"/>
      <c r="W158" s="35"/>
      <c r="X158" s="40">
        <f t="shared" si="152"/>
        <v>0</v>
      </c>
      <c r="Y158" s="35"/>
      <c r="Z158" s="35"/>
      <c r="AA158" s="35"/>
      <c r="AB158" s="40">
        <f t="shared" si="153"/>
        <v>0</v>
      </c>
      <c r="AC158" s="35"/>
      <c r="AD158" s="35"/>
      <c r="AE158" s="35"/>
      <c r="AF158" s="40">
        <f t="shared" si="154"/>
        <v>0</v>
      </c>
      <c r="AG158" s="40">
        <f t="shared" si="144"/>
        <v>0</v>
      </c>
      <c r="AH158" s="41">
        <f t="shared" si="150"/>
        <v>0</v>
      </c>
      <c r="AI158" s="42" t="str">
        <f t="shared" si="145"/>
        <v>-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151"/>
        <v>0</v>
      </c>
      <c r="U159" s="35"/>
      <c r="V159" s="35"/>
      <c r="W159" s="35"/>
      <c r="X159" s="40">
        <f t="shared" si="152"/>
        <v>0</v>
      </c>
      <c r="Y159" s="35"/>
      <c r="Z159" s="35"/>
      <c r="AA159" s="35"/>
      <c r="AB159" s="40">
        <f t="shared" si="153"/>
        <v>0</v>
      </c>
      <c r="AC159" s="35"/>
      <c r="AD159" s="35"/>
      <c r="AE159" s="35"/>
      <c r="AF159" s="40">
        <f t="shared" si="154"/>
        <v>0</v>
      </c>
      <c r="AG159" s="40">
        <f t="shared" si="144"/>
        <v>0</v>
      </c>
      <c r="AH159" s="41">
        <f t="shared" si="150"/>
        <v>0</v>
      </c>
      <c r="AI159" s="42" t="str">
        <f t="shared" si="145"/>
        <v>-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151"/>
        <v>0</v>
      </c>
      <c r="U160" s="35"/>
      <c r="V160" s="35"/>
      <c r="W160" s="35"/>
      <c r="X160" s="40">
        <f t="shared" si="152"/>
        <v>0</v>
      </c>
      <c r="Y160" s="35"/>
      <c r="Z160" s="35"/>
      <c r="AA160" s="35"/>
      <c r="AB160" s="40">
        <f t="shared" si="153"/>
        <v>0</v>
      </c>
      <c r="AC160" s="35"/>
      <c r="AD160" s="35"/>
      <c r="AE160" s="35"/>
      <c r="AF160" s="40">
        <f t="shared" si="154"/>
        <v>0</v>
      </c>
      <c r="AG160" s="40">
        <f t="shared" si="144"/>
        <v>0</v>
      </c>
      <c r="AH160" s="41">
        <f t="shared" si="150"/>
        <v>0</v>
      </c>
      <c r="AI160" s="42" t="str">
        <f t="shared" si="145"/>
        <v>-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151"/>
        <v>0</v>
      </c>
      <c r="U161" s="35"/>
      <c r="V161" s="35"/>
      <c r="W161" s="35"/>
      <c r="X161" s="40">
        <f t="shared" si="152"/>
        <v>0</v>
      </c>
      <c r="Y161" s="35"/>
      <c r="Z161" s="35"/>
      <c r="AA161" s="35"/>
      <c r="AB161" s="40">
        <f t="shared" si="153"/>
        <v>0</v>
      </c>
      <c r="AC161" s="35"/>
      <c r="AD161" s="35"/>
      <c r="AE161" s="35"/>
      <c r="AF161" s="40">
        <f t="shared" si="154"/>
        <v>0</v>
      </c>
      <c r="AG161" s="40">
        <f t="shared" si="144"/>
        <v>0</v>
      </c>
      <c r="AH161" s="41">
        <f t="shared" si="150"/>
        <v>0</v>
      </c>
      <c r="AI161" s="42" t="str">
        <f t="shared" si="145"/>
        <v>-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51"/>
        <v>0</v>
      </c>
      <c r="U162" s="35"/>
      <c r="V162" s="35"/>
      <c r="W162" s="35"/>
      <c r="X162" s="40">
        <f t="shared" si="152"/>
        <v>0</v>
      </c>
      <c r="Y162" s="35"/>
      <c r="Z162" s="35"/>
      <c r="AA162" s="35"/>
      <c r="AB162" s="40">
        <f t="shared" si="153"/>
        <v>0</v>
      </c>
      <c r="AC162" s="35"/>
      <c r="AD162" s="35"/>
      <c r="AE162" s="35"/>
      <c r="AF162" s="40">
        <f t="shared" si="154"/>
        <v>0</v>
      </c>
      <c r="AG162" s="40">
        <f t="shared" si="144"/>
        <v>0</v>
      </c>
      <c r="AH162" s="41">
        <f t="shared" si="150"/>
        <v>0</v>
      </c>
      <c r="AI162" s="42" t="str">
        <f t="shared" si="145"/>
        <v>-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8"/>
      <c r="Q163" s="55">
        <f t="shared" ref="Q163:AG163" si="155">SUM(Q153:Q162)</f>
        <v>0</v>
      </c>
      <c r="R163" s="55">
        <f t="shared" si="155"/>
        <v>0</v>
      </c>
      <c r="S163" s="55">
        <f t="shared" si="155"/>
        <v>0</v>
      </c>
      <c r="T163" s="60">
        <f t="shared" si="155"/>
        <v>0</v>
      </c>
      <c r="U163" s="55">
        <f t="shared" si="155"/>
        <v>0</v>
      </c>
      <c r="V163" s="55">
        <f t="shared" si="155"/>
        <v>0</v>
      </c>
      <c r="W163" s="55">
        <f t="shared" si="155"/>
        <v>0</v>
      </c>
      <c r="X163" s="60">
        <f t="shared" si="155"/>
        <v>0</v>
      </c>
      <c r="Y163" s="55">
        <f t="shared" si="155"/>
        <v>0</v>
      </c>
      <c r="Z163" s="55">
        <f t="shared" si="155"/>
        <v>0</v>
      </c>
      <c r="AA163" s="55">
        <f t="shared" si="155"/>
        <v>0</v>
      </c>
      <c r="AB163" s="60">
        <f t="shared" si="155"/>
        <v>0</v>
      </c>
      <c r="AC163" s="55">
        <f t="shared" si="155"/>
        <v>0</v>
      </c>
      <c r="AD163" s="55">
        <f t="shared" si="155"/>
        <v>0</v>
      </c>
      <c r="AE163" s="55">
        <f t="shared" si="155"/>
        <v>0</v>
      </c>
      <c r="AF163" s="60">
        <f t="shared" si="155"/>
        <v>0</v>
      </c>
      <c r="AG163" s="53">
        <f t="shared" si="155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56">SUM(T165,X165,AB165,AF165)</f>
        <v>0</v>
      </c>
      <c r="AH165" s="41">
        <f>IF(ISERROR(AG165/I165),0,AG165/I165)</f>
        <v>0</v>
      </c>
      <c r="AI165" s="42" t="str">
        <f t="shared" ref="AI165:AI174" si="157">IF(ISERROR(AG165/$AG$191),"-",AG165/$AG$191)</f>
        <v>-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" si="158">SUM(Q166:S166)</f>
        <v>0</v>
      </c>
      <c r="U166" s="35"/>
      <c r="V166" s="35"/>
      <c r="W166" s="35"/>
      <c r="X166" s="40">
        <f t="shared" ref="X166" si="159">SUM(U166:W166)</f>
        <v>0</v>
      </c>
      <c r="Y166" s="35"/>
      <c r="Z166" s="35"/>
      <c r="AA166" s="35"/>
      <c r="AB166" s="40">
        <f t="shared" ref="AB166" si="160">SUM(Y166:AA166)</f>
        <v>0</v>
      </c>
      <c r="AC166" s="35"/>
      <c r="AD166" s="35"/>
      <c r="AE166" s="35"/>
      <c r="AF166" s="40">
        <f t="shared" ref="AF166" si="161">SUM(AC166:AE166)</f>
        <v>0</v>
      </c>
      <c r="AG166" s="40">
        <f t="shared" si="156"/>
        <v>0</v>
      </c>
      <c r="AH166" s="41">
        <f t="shared" ref="AH166:AH174" si="162">IF(ISERROR(AG166/I166),0,AG166/I166)</f>
        <v>0</v>
      </c>
      <c r="AI166" s="42" t="str">
        <f t="shared" si="157"/>
        <v>-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ref="T167:T174" si="163">SUM(Q167:S167)</f>
        <v>0</v>
      </c>
      <c r="U167" s="35"/>
      <c r="V167" s="35"/>
      <c r="W167" s="35"/>
      <c r="X167" s="40">
        <f t="shared" ref="X167:X174" si="164">SUM(U167:W167)</f>
        <v>0</v>
      </c>
      <c r="Y167" s="35"/>
      <c r="Z167" s="35"/>
      <c r="AA167" s="35"/>
      <c r="AB167" s="40">
        <f t="shared" ref="AB167:AB174" si="165">SUM(Y167:AA167)</f>
        <v>0</v>
      </c>
      <c r="AC167" s="35"/>
      <c r="AD167" s="35"/>
      <c r="AE167" s="35"/>
      <c r="AF167" s="40">
        <f t="shared" ref="AF167:AF174" si="166">SUM(AC167:AE167)</f>
        <v>0</v>
      </c>
      <c r="AG167" s="40">
        <f t="shared" si="156"/>
        <v>0</v>
      </c>
      <c r="AH167" s="41">
        <f t="shared" si="162"/>
        <v>0</v>
      </c>
      <c r="AI167" s="42" t="str">
        <f t="shared" si="157"/>
        <v>-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63"/>
        <v>0</v>
      </c>
      <c r="U168" s="35"/>
      <c r="V168" s="35"/>
      <c r="W168" s="35"/>
      <c r="X168" s="40">
        <f t="shared" si="164"/>
        <v>0</v>
      </c>
      <c r="Y168" s="35"/>
      <c r="Z168" s="35"/>
      <c r="AA168" s="35"/>
      <c r="AB168" s="40">
        <f t="shared" si="165"/>
        <v>0</v>
      </c>
      <c r="AC168" s="35"/>
      <c r="AD168" s="35"/>
      <c r="AE168" s="35"/>
      <c r="AF168" s="40">
        <f t="shared" si="166"/>
        <v>0</v>
      </c>
      <c r="AG168" s="40">
        <f t="shared" si="156"/>
        <v>0</v>
      </c>
      <c r="AH168" s="41">
        <f t="shared" si="162"/>
        <v>0</v>
      </c>
      <c r="AI168" s="42" t="str">
        <f t="shared" si="157"/>
        <v>-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63"/>
        <v>0</v>
      </c>
      <c r="U169" s="35"/>
      <c r="V169" s="35"/>
      <c r="W169" s="35"/>
      <c r="X169" s="40">
        <f t="shared" si="164"/>
        <v>0</v>
      </c>
      <c r="Y169" s="35"/>
      <c r="Z169" s="35"/>
      <c r="AA169" s="35"/>
      <c r="AB169" s="40">
        <f t="shared" si="165"/>
        <v>0</v>
      </c>
      <c r="AC169" s="35"/>
      <c r="AD169" s="35"/>
      <c r="AE169" s="35"/>
      <c r="AF169" s="40">
        <f t="shared" si="166"/>
        <v>0</v>
      </c>
      <c r="AG169" s="40">
        <f t="shared" si="156"/>
        <v>0</v>
      </c>
      <c r="AH169" s="41">
        <f t="shared" si="162"/>
        <v>0</v>
      </c>
      <c r="AI169" s="42" t="str">
        <f t="shared" si="157"/>
        <v>-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63"/>
        <v>0</v>
      </c>
      <c r="U170" s="35"/>
      <c r="V170" s="35"/>
      <c r="W170" s="35"/>
      <c r="X170" s="40">
        <f t="shared" si="164"/>
        <v>0</v>
      </c>
      <c r="Y170" s="35"/>
      <c r="Z170" s="35"/>
      <c r="AA170" s="35"/>
      <c r="AB170" s="40">
        <f t="shared" si="165"/>
        <v>0</v>
      </c>
      <c r="AC170" s="35"/>
      <c r="AD170" s="35"/>
      <c r="AE170" s="35"/>
      <c r="AF170" s="40">
        <f t="shared" si="166"/>
        <v>0</v>
      </c>
      <c r="AG170" s="40">
        <f t="shared" si="156"/>
        <v>0</v>
      </c>
      <c r="AH170" s="41">
        <f t="shared" si="162"/>
        <v>0</v>
      </c>
      <c r="AI170" s="42" t="str">
        <f t="shared" si="157"/>
        <v>-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63"/>
        <v>0</v>
      </c>
      <c r="U171" s="35"/>
      <c r="V171" s="35"/>
      <c r="W171" s="35"/>
      <c r="X171" s="40">
        <f t="shared" si="164"/>
        <v>0</v>
      </c>
      <c r="Y171" s="35"/>
      <c r="Z171" s="35"/>
      <c r="AA171" s="35"/>
      <c r="AB171" s="40">
        <f t="shared" si="165"/>
        <v>0</v>
      </c>
      <c r="AC171" s="35"/>
      <c r="AD171" s="35"/>
      <c r="AE171" s="35"/>
      <c r="AF171" s="40">
        <f t="shared" si="166"/>
        <v>0</v>
      </c>
      <c r="AG171" s="40">
        <f t="shared" si="156"/>
        <v>0</v>
      </c>
      <c r="AH171" s="41">
        <f t="shared" si="162"/>
        <v>0</v>
      </c>
      <c r="AI171" s="42" t="str">
        <f t="shared" si="157"/>
        <v>-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63"/>
        <v>0</v>
      </c>
      <c r="U172" s="35"/>
      <c r="V172" s="35"/>
      <c r="W172" s="35"/>
      <c r="X172" s="40">
        <f t="shared" si="164"/>
        <v>0</v>
      </c>
      <c r="Y172" s="35"/>
      <c r="Z172" s="35"/>
      <c r="AA172" s="35"/>
      <c r="AB172" s="40">
        <f t="shared" si="165"/>
        <v>0</v>
      </c>
      <c r="AC172" s="35"/>
      <c r="AD172" s="35"/>
      <c r="AE172" s="35"/>
      <c r="AF172" s="40">
        <f t="shared" si="166"/>
        <v>0</v>
      </c>
      <c r="AG172" s="40">
        <f t="shared" si="156"/>
        <v>0</v>
      </c>
      <c r="AH172" s="41">
        <f t="shared" si="162"/>
        <v>0</v>
      </c>
      <c r="AI172" s="42" t="str">
        <f t="shared" si="157"/>
        <v>-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63"/>
        <v>0</v>
      </c>
      <c r="U173" s="35"/>
      <c r="V173" s="35"/>
      <c r="W173" s="35"/>
      <c r="X173" s="40">
        <f t="shared" si="164"/>
        <v>0</v>
      </c>
      <c r="Y173" s="35"/>
      <c r="Z173" s="35"/>
      <c r="AA173" s="35"/>
      <c r="AB173" s="40">
        <f t="shared" si="165"/>
        <v>0</v>
      </c>
      <c r="AC173" s="35"/>
      <c r="AD173" s="35"/>
      <c r="AE173" s="35"/>
      <c r="AF173" s="40">
        <f t="shared" si="166"/>
        <v>0</v>
      </c>
      <c r="AG173" s="40">
        <f t="shared" si="156"/>
        <v>0</v>
      </c>
      <c r="AH173" s="41">
        <f t="shared" si="162"/>
        <v>0</v>
      </c>
      <c r="AI173" s="42" t="str">
        <f t="shared" si="157"/>
        <v>-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63"/>
        <v>0</v>
      </c>
      <c r="U174" s="35"/>
      <c r="V174" s="35"/>
      <c r="W174" s="35"/>
      <c r="X174" s="40">
        <f t="shared" si="164"/>
        <v>0</v>
      </c>
      <c r="Y174" s="35"/>
      <c r="Z174" s="35"/>
      <c r="AA174" s="35"/>
      <c r="AB174" s="40">
        <f t="shared" si="165"/>
        <v>0</v>
      </c>
      <c r="AC174" s="35"/>
      <c r="AD174" s="35"/>
      <c r="AE174" s="35"/>
      <c r="AF174" s="40">
        <f t="shared" si="166"/>
        <v>0</v>
      </c>
      <c r="AG174" s="40">
        <f t="shared" si="156"/>
        <v>0</v>
      </c>
      <c r="AH174" s="41">
        <f t="shared" si="162"/>
        <v>0</v>
      </c>
      <c r="AI174" s="42" t="str">
        <f t="shared" si="157"/>
        <v>-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8"/>
      <c r="Q175" s="55">
        <f t="shared" ref="Q175:AG175" si="167">SUM(Q165:Q174)</f>
        <v>0</v>
      </c>
      <c r="R175" s="55">
        <f t="shared" si="167"/>
        <v>0</v>
      </c>
      <c r="S175" s="55">
        <f t="shared" si="167"/>
        <v>0</v>
      </c>
      <c r="T175" s="60">
        <f t="shared" si="167"/>
        <v>0</v>
      </c>
      <c r="U175" s="55">
        <f t="shared" si="167"/>
        <v>0</v>
      </c>
      <c r="V175" s="55">
        <f t="shared" si="167"/>
        <v>0</v>
      </c>
      <c r="W175" s="55">
        <f t="shared" si="167"/>
        <v>0</v>
      </c>
      <c r="X175" s="60">
        <f t="shared" si="167"/>
        <v>0</v>
      </c>
      <c r="Y175" s="55">
        <f t="shared" si="167"/>
        <v>0</v>
      </c>
      <c r="Z175" s="55">
        <f t="shared" si="167"/>
        <v>0</v>
      </c>
      <c r="AA175" s="55">
        <f t="shared" si="167"/>
        <v>0</v>
      </c>
      <c r="AB175" s="60">
        <f t="shared" si="167"/>
        <v>0</v>
      </c>
      <c r="AC175" s="55">
        <f t="shared" si="167"/>
        <v>0</v>
      </c>
      <c r="AD175" s="55">
        <f t="shared" si="167"/>
        <v>0</v>
      </c>
      <c r="AE175" s="55">
        <f t="shared" si="167"/>
        <v>0</v>
      </c>
      <c r="AF175" s="60">
        <f t="shared" si="167"/>
        <v>0</v>
      </c>
      <c r="AG175" s="53">
        <f t="shared" si="167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68">SUM(T177,X177,AB177,AF177)</f>
        <v>0</v>
      </c>
      <c r="AH177" s="41">
        <f>IF(ISERROR(AG177/I177),0,AG177/I177)</f>
        <v>0</v>
      </c>
      <c r="AI177" s="42" t="str">
        <f t="shared" ref="AI177:AI186" si="169">IF(ISERROR(AG177/$AG$191),"-",AG177/$AG$191)</f>
        <v>-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" si="170">SUM(Q178:S178)</f>
        <v>0</v>
      </c>
      <c r="U178" s="35"/>
      <c r="V178" s="35"/>
      <c r="W178" s="35"/>
      <c r="X178" s="40">
        <f t="shared" ref="X178" si="171">SUM(U178:W178)</f>
        <v>0</v>
      </c>
      <c r="Y178" s="35"/>
      <c r="Z178" s="35"/>
      <c r="AA178" s="35"/>
      <c r="AB178" s="40">
        <f t="shared" ref="AB178" si="172">SUM(Y178:AA178)</f>
        <v>0</v>
      </c>
      <c r="AC178" s="35"/>
      <c r="AD178" s="35"/>
      <c r="AE178" s="35"/>
      <c r="AF178" s="40">
        <f t="shared" ref="AF178" si="173">SUM(AC178:AE178)</f>
        <v>0</v>
      </c>
      <c r="AG178" s="40">
        <f t="shared" si="168"/>
        <v>0</v>
      </c>
      <c r="AH178" s="41">
        <f t="shared" ref="AH178:AH186" si="174">IF(ISERROR(AG178/I178),0,AG178/I178)</f>
        <v>0</v>
      </c>
      <c r="AI178" s="42" t="str">
        <f t="shared" si="169"/>
        <v>-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ref="T179:T186" si="175">SUM(Q179:S179)</f>
        <v>0</v>
      </c>
      <c r="U179" s="35"/>
      <c r="V179" s="35"/>
      <c r="W179" s="35"/>
      <c r="X179" s="40">
        <f t="shared" ref="X179:X186" si="176">SUM(U179:W179)</f>
        <v>0</v>
      </c>
      <c r="Y179" s="35"/>
      <c r="Z179" s="35"/>
      <c r="AA179" s="35"/>
      <c r="AB179" s="40">
        <f t="shared" ref="AB179:AB186" si="177">SUM(Y179:AA179)</f>
        <v>0</v>
      </c>
      <c r="AC179" s="35"/>
      <c r="AD179" s="35"/>
      <c r="AE179" s="35"/>
      <c r="AF179" s="40">
        <f t="shared" ref="AF179:AF186" si="178">SUM(AC179:AE179)</f>
        <v>0</v>
      </c>
      <c r="AG179" s="40">
        <f t="shared" si="168"/>
        <v>0</v>
      </c>
      <c r="AH179" s="41">
        <f t="shared" si="174"/>
        <v>0</v>
      </c>
      <c r="AI179" s="42" t="str">
        <f t="shared" si="169"/>
        <v>-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75"/>
        <v>0</v>
      </c>
      <c r="U180" s="35"/>
      <c r="V180" s="35"/>
      <c r="W180" s="35"/>
      <c r="X180" s="40">
        <f t="shared" si="176"/>
        <v>0</v>
      </c>
      <c r="Y180" s="35"/>
      <c r="Z180" s="35"/>
      <c r="AA180" s="35"/>
      <c r="AB180" s="40">
        <f t="shared" si="177"/>
        <v>0</v>
      </c>
      <c r="AC180" s="35"/>
      <c r="AD180" s="35"/>
      <c r="AE180" s="35"/>
      <c r="AF180" s="40">
        <f t="shared" si="178"/>
        <v>0</v>
      </c>
      <c r="AG180" s="40">
        <f t="shared" si="168"/>
        <v>0</v>
      </c>
      <c r="AH180" s="41">
        <f t="shared" si="174"/>
        <v>0</v>
      </c>
      <c r="AI180" s="42" t="str">
        <f t="shared" si="169"/>
        <v>-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75"/>
        <v>0</v>
      </c>
      <c r="U181" s="35"/>
      <c r="V181" s="35"/>
      <c r="W181" s="35"/>
      <c r="X181" s="40">
        <f t="shared" si="176"/>
        <v>0</v>
      </c>
      <c r="Y181" s="35"/>
      <c r="Z181" s="35"/>
      <c r="AA181" s="35"/>
      <c r="AB181" s="40">
        <f t="shared" si="177"/>
        <v>0</v>
      </c>
      <c r="AC181" s="35"/>
      <c r="AD181" s="35"/>
      <c r="AE181" s="35"/>
      <c r="AF181" s="40">
        <f t="shared" si="178"/>
        <v>0</v>
      </c>
      <c r="AG181" s="40">
        <f t="shared" si="168"/>
        <v>0</v>
      </c>
      <c r="AH181" s="41">
        <f t="shared" si="174"/>
        <v>0</v>
      </c>
      <c r="AI181" s="42" t="str">
        <f t="shared" si="169"/>
        <v>-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75"/>
        <v>0</v>
      </c>
      <c r="U182" s="35"/>
      <c r="V182" s="35"/>
      <c r="W182" s="35"/>
      <c r="X182" s="40">
        <f t="shared" si="176"/>
        <v>0</v>
      </c>
      <c r="Y182" s="35"/>
      <c r="Z182" s="35"/>
      <c r="AA182" s="35"/>
      <c r="AB182" s="40">
        <f t="shared" si="177"/>
        <v>0</v>
      </c>
      <c r="AC182" s="35"/>
      <c r="AD182" s="35"/>
      <c r="AE182" s="35"/>
      <c r="AF182" s="40">
        <f t="shared" si="178"/>
        <v>0</v>
      </c>
      <c r="AG182" s="40">
        <f t="shared" si="168"/>
        <v>0</v>
      </c>
      <c r="AH182" s="41">
        <f t="shared" si="174"/>
        <v>0</v>
      </c>
      <c r="AI182" s="42" t="str">
        <f t="shared" si="169"/>
        <v>-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75"/>
        <v>0</v>
      </c>
      <c r="U183" s="35"/>
      <c r="V183" s="35"/>
      <c r="W183" s="35"/>
      <c r="X183" s="40">
        <f t="shared" si="176"/>
        <v>0</v>
      </c>
      <c r="Y183" s="35"/>
      <c r="Z183" s="35"/>
      <c r="AA183" s="35"/>
      <c r="AB183" s="40">
        <f t="shared" si="177"/>
        <v>0</v>
      </c>
      <c r="AC183" s="35"/>
      <c r="AD183" s="35"/>
      <c r="AE183" s="35"/>
      <c r="AF183" s="40">
        <f t="shared" si="178"/>
        <v>0</v>
      </c>
      <c r="AG183" s="40">
        <f t="shared" si="168"/>
        <v>0</v>
      </c>
      <c r="AH183" s="41">
        <f t="shared" si="174"/>
        <v>0</v>
      </c>
      <c r="AI183" s="42" t="str">
        <f t="shared" si="169"/>
        <v>-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75"/>
        <v>0</v>
      </c>
      <c r="U184" s="35"/>
      <c r="V184" s="35"/>
      <c r="W184" s="35"/>
      <c r="X184" s="40">
        <f t="shared" si="176"/>
        <v>0</v>
      </c>
      <c r="Y184" s="35"/>
      <c r="Z184" s="35"/>
      <c r="AA184" s="35"/>
      <c r="AB184" s="40">
        <f t="shared" si="177"/>
        <v>0</v>
      </c>
      <c r="AC184" s="35"/>
      <c r="AD184" s="35"/>
      <c r="AE184" s="35"/>
      <c r="AF184" s="40">
        <f t="shared" si="178"/>
        <v>0</v>
      </c>
      <c r="AG184" s="40">
        <f t="shared" si="168"/>
        <v>0</v>
      </c>
      <c r="AH184" s="41">
        <f t="shared" si="174"/>
        <v>0</v>
      </c>
      <c r="AI184" s="42" t="str">
        <f t="shared" si="169"/>
        <v>-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75"/>
        <v>0</v>
      </c>
      <c r="U185" s="35"/>
      <c r="V185" s="35"/>
      <c r="W185" s="35"/>
      <c r="X185" s="40">
        <f t="shared" si="176"/>
        <v>0</v>
      </c>
      <c r="Y185" s="35"/>
      <c r="Z185" s="35"/>
      <c r="AA185" s="35"/>
      <c r="AB185" s="40">
        <f t="shared" si="177"/>
        <v>0</v>
      </c>
      <c r="AC185" s="35"/>
      <c r="AD185" s="35"/>
      <c r="AE185" s="35"/>
      <c r="AF185" s="40">
        <f t="shared" si="178"/>
        <v>0</v>
      </c>
      <c r="AG185" s="40">
        <f t="shared" si="168"/>
        <v>0</v>
      </c>
      <c r="AH185" s="41">
        <f t="shared" si="174"/>
        <v>0</v>
      </c>
      <c r="AI185" s="42" t="str">
        <f t="shared" si="169"/>
        <v>-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75"/>
        <v>0</v>
      </c>
      <c r="U186" s="35"/>
      <c r="V186" s="35"/>
      <c r="W186" s="35"/>
      <c r="X186" s="40">
        <f t="shared" si="176"/>
        <v>0</v>
      </c>
      <c r="Y186" s="35"/>
      <c r="Z186" s="35"/>
      <c r="AA186" s="35"/>
      <c r="AB186" s="40">
        <f t="shared" si="177"/>
        <v>0</v>
      </c>
      <c r="AC186" s="35"/>
      <c r="AD186" s="35"/>
      <c r="AE186" s="35"/>
      <c r="AF186" s="40">
        <f t="shared" si="178"/>
        <v>0</v>
      </c>
      <c r="AG186" s="40">
        <f t="shared" si="168"/>
        <v>0</v>
      </c>
      <c r="AH186" s="41">
        <f t="shared" si="174"/>
        <v>0</v>
      </c>
      <c r="AI186" s="42" t="str">
        <f t="shared" si="169"/>
        <v>-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8"/>
      <c r="Q187" s="55">
        <f t="shared" ref="Q187:AG187" si="179">SUM(Q177:Q186)</f>
        <v>0</v>
      </c>
      <c r="R187" s="55">
        <f t="shared" si="179"/>
        <v>0</v>
      </c>
      <c r="S187" s="55">
        <f t="shared" si="179"/>
        <v>0</v>
      </c>
      <c r="T187" s="60">
        <f t="shared" si="179"/>
        <v>0</v>
      </c>
      <c r="U187" s="55">
        <f t="shared" si="179"/>
        <v>0</v>
      </c>
      <c r="V187" s="55">
        <f t="shared" si="179"/>
        <v>0</v>
      </c>
      <c r="W187" s="55">
        <f t="shared" si="179"/>
        <v>0</v>
      </c>
      <c r="X187" s="60">
        <f t="shared" si="179"/>
        <v>0</v>
      </c>
      <c r="Y187" s="55">
        <f t="shared" si="179"/>
        <v>0</v>
      </c>
      <c r="Z187" s="55">
        <f t="shared" si="179"/>
        <v>0</v>
      </c>
      <c r="AA187" s="55">
        <f t="shared" si="179"/>
        <v>0</v>
      </c>
      <c r="AB187" s="60">
        <f t="shared" si="179"/>
        <v>0</v>
      </c>
      <c r="AC187" s="55">
        <f t="shared" si="179"/>
        <v>0</v>
      </c>
      <c r="AD187" s="55">
        <f t="shared" si="179"/>
        <v>0</v>
      </c>
      <c r="AE187" s="55">
        <f t="shared" si="179"/>
        <v>0</v>
      </c>
      <c r="AF187" s="60">
        <f t="shared" si="179"/>
        <v>0</v>
      </c>
      <c r="AG187" s="53">
        <f t="shared" si="17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90</v>
      </c>
      <c r="C189" s="81">
        <v>41634</v>
      </c>
      <c r="D189" s="80" t="s">
        <v>87</v>
      </c>
      <c r="E189" s="78" t="s">
        <v>88</v>
      </c>
      <c r="F189" s="79" t="s">
        <v>89</v>
      </c>
      <c r="G189" s="27"/>
      <c r="H189" s="27"/>
      <c r="I189" s="29">
        <v>87803000</v>
      </c>
      <c r="J189" s="77">
        <v>87803000</v>
      </c>
      <c r="K189" s="28"/>
      <c r="L189" s="35"/>
      <c r="M189" s="35"/>
      <c r="N189" s="35"/>
      <c r="O189" s="28"/>
      <c r="P189" s="28"/>
      <c r="Q189" s="35"/>
      <c r="R189" s="35"/>
      <c r="S189" s="35"/>
      <c r="T189" s="40">
        <f>SUM(Q189:S189)</f>
        <v>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80">SUM(T189,X189,AB189,AF189)</f>
        <v>0</v>
      </c>
      <c r="AH189" s="41">
        <f>IF(ISERROR(AG189/I189),0,AG189/I189)</f>
        <v>0</v>
      </c>
      <c r="AI189" s="42" t="str">
        <f>IF(ISERROR(AG189/$AG$191),"-",AG189/$AG$191)</f>
        <v>-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87803000</v>
      </c>
      <c r="J190" s="55">
        <f>SUM(J189:J189)</f>
        <v>87803000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8"/>
      <c r="Q190" s="55">
        <f t="shared" ref="Q190:AG190" si="181">SUM(Q189:Q189)</f>
        <v>0</v>
      </c>
      <c r="R190" s="55">
        <f t="shared" si="181"/>
        <v>0</v>
      </c>
      <c r="S190" s="55">
        <f t="shared" si="181"/>
        <v>0</v>
      </c>
      <c r="T190" s="60">
        <f t="shared" si="181"/>
        <v>0</v>
      </c>
      <c r="U190" s="55">
        <f t="shared" si="181"/>
        <v>0</v>
      </c>
      <c r="V190" s="55">
        <f t="shared" si="181"/>
        <v>0</v>
      </c>
      <c r="W190" s="55">
        <f t="shared" si="181"/>
        <v>0</v>
      </c>
      <c r="X190" s="60">
        <f t="shared" si="181"/>
        <v>0</v>
      </c>
      <c r="Y190" s="55">
        <f t="shared" si="181"/>
        <v>0</v>
      </c>
      <c r="Z190" s="55">
        <f t="shared" si="181"/>
        <v>0</v>
      </c>
      <c r="AA190" s="55">
        <f t="shared" si="181"/>
        <v>0</v>
      </c>
      <c r="AB190" s="60">
        <f t="shared" si="181"/>
        <v>0</v>
      </c>
      <c r="AC190" s="55">
        <f t="shared" si="181"/>
        <v>0</v>
      </c>
      <c r="AD190" s="55">
        <f t="shared" si="181"/>
        <v>0</v>
      </c>
      <c r="AE190" s="55">
        <f t="shared" si="181"/>
        <v>0</v>
      </c>
      <c r="AF190" s="60">
        <f t="shared" si="181"/>
        <v>0</v>
      </c>
      <c r="AG190" s="53">
        <f t="shared" si="181"/>
        <v>0</v>
      </c>
      <c r="AH190" s="54">
        <f>IF(ISERROR(AG190/I190),0,AG190/I190)</f>
        <v>0</v>
      </c>
      <c r="AI190" s="54">
        <f>IF(ISERROR(AG190/$AG$191),0,AG190/$AG$191)</f>
        <v>0</v>
      </c>
    </row>
    <row r="191" spans="1:35">
      <c r="A191" s="85" t="str">
        <f>"TOTAL ASIG."&amp;" "&amp;$A$5</f>
        <v xml:space="preserve">TOTAL ASIG. 24-01-001 FONO INFANCIA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87803000</v>
      </c>
      <c r="J191" s="60">
        <f>+J19+J31+J43+J55+J67+J79+J91+J103+J115+J127+J139+J151+J187+J163+J175+J190</f>
        <v>87803000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82">+Q19+Q31+Q43+Q55+Q67+Q79+Q91+Q103+Q115+Q127+Q139+Q151+Q187+Q163+Q175+Q190</f>
        <v>0</v>
      </c>
      <c r="R191" s="60">
        <f t="shared" si="182"/>
        <v>0</v>
      </c>
      <c r="S191" s="60">
        <f t="shared" si="182"/>
        <v>0</v>
      </c>
      <c r="T191" s="60">
        <f t="shared" si="182"/>
        <v>0</v>
      </c>
      <c r="U191" s="60">
        <f t="shared" si="182"/>
        <v>0</v>
      </c>
      <c r="V191" s="60">
        <f t="shared" si="182"/>
        <v>0</v>
      </c>
      <c r="W191" s="60">
        <f t="shared" si="182"/>
        <v>0</v>
      </c>
      <c r="X191" s="60">
        <f t="shared" si="182"/>
        <v>0</v>
      </c>
      <c r="Y191" s="60">
        <f t="shared" si="182"/>
        <v>0</v>
      </c>
      <c r="Z191" s="60">
        <f t="shared" si="182"/>
        <v>0</v>
      </c>
      <c r="AA191" s="60">
        <f t="shared" si="182"/>
        <v>0</v>
      </c>
      <c r="AB191" s="60">
        <f t="shared" si="182"/>
        <v>0</v>
      </c>
      <c r="AC191" s="60">
        <f t="shared" si="182"/>
        <v>0</v>
      </c>
      <c r="AD191" s="60">
        <f t="shared" si="182"/>
        <v>0</v>
      </c>
      <c r="AE191" s="60">
        <f t="shared" si="182"/>
        <v>0</v>
      </c>
      <c r="AF191" s="60">
        <f t="shared" si="182"/>
        <v>0</v>
      </c>
      <c r="AG191" s="60">
        <f t="shared" si="182"/>
        <v>0</v>
      </c>
      <c r="AH191" s="61">
        <f>IF(ISERROR(AG191/I191),"-",AG191/I191)</f>
        <v>0</v>
      </c>
      <c r="AI191" s="61" t="str">
        <f>IF(ISERROR(AG191/$AG$191),"-",AG191/$AG$191)</f>
        <v>-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:AI1"/>
    <mergeCell ref="A2:AI2"/>
    <mergeCell ref="A3:AI3"/>
    <mergeCell ref="A4:AI4"/>
    <mergeCell ref="A6:A7"/>
    <mergeCell ref="C6:C7"/>
    <mergeCell ref="D6:D7"/>
    <mergeCell ref="E6:E7"/>
    <mergeCell ref="F6:F7"/>
    <mergeCell ref="AG6:AG7"/>
    <mergeCell ref="AH6:AI6"/>
    <mergeCell ref="A5:T5"/>
    <mergeCell ref="G6:H6"/>
    <mergeCell ref="I6:I7"/>
    <mergeCell ref="J6:J7"/>
    <mergeCell ref="AF6:AF7"/>
    <mergeCell ref="B8:D8"/>
    <mergeCell ref="K6:K7"/>
    <mergeCell ref="AB6:AB7"/>
    <mergeCell ref="AC6:AE6"/>
    <mergeCell ref="L6:N6"/>
    <mergeCell ref="O6:O7"/>
    <mergeCell ref="P6:P7"/>
    <mergeCell ref="Q6:S6"/>
    <mergeCell ref="T6:T7"/>
    <mergeCell ref="U6:W6"/>
    <mergeCell ref="X6:X7"/>
    <mergeCell ref="Y6:AA6"/>
    <mergeCell ref="A43:H43"/>
    <mergeCell ref="A91:H91"/>
    <mergeCell ref="A103:H103"/>
    <mergeCell ref="A79:H79"/>
    <mergeCell ref="A19:H19"/>
    <mergeCell ref="A31:H31"/>
    <mergeCell ref="B92:D92"/>
    <mergeCell ref="B80:D80"/>
    <mergeCell ref="B68:D68"/>
    <mergeCell ref="B56:D56"/>
    <mergeCell ref="B44:D44"/>
    <mergeCell ref="B32:D32"/>
    <mergeCell ref="B20:D20"/>
    <mergeCell ref="A115:H115"/>
    <mergeCell ref="A163:H163"/>
    <mergeCell ref="A175:H175"/>
    <mergeCell ref="A151:H151"/>
    <mergeCell ref="A55:H55"/>
    <mergeCell ref="A67:H67"/>
    <mergeCell ref="B164:D164"/>
    <mergeCell ref="B152:D152"/>
    <mergeCell ref="B140:D140"/>
    <mergeCell ref="B128:D128"/>
    <mergeCell ref="B116:D116"/>
    <mergeCell ref="B104:D104"/>
    <mergeCell ref="A190:H190"/>
    <mergeCell ref="A191:H191"/>
    <mergeCell ref="A187:H187"/>
    <mergeCell ref="A127:H127"/>
    <mergeCell ref="A139:H139"/>
    <mergeCell ref="B188:D188"/>
    <mergeCell ref="B176:D176"/>
  </mergeCells>
  <dataValidations count="8"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46" fitToHeight="20" orientation="landscape" r:id="rId1"/>
  <headerFooter alignWithMargins="0"/>
  <ignoredErrors>
    <ignoredError sqref="AI190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pane ySplit="7" topLeftCell="A14" activePane="bottomLeft" state="frozen"/>
      <selection activeCell="I191" sqref="I191"/>
      <selection pane="bottomLeft" activeCell="I191" sqref="I19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customWidth="1" outlineLevel="1"/>
    <col min="10" max="10" width="11.42578125" style="6" customWidth="1"/>
    <col min="11" max="13" width="11.42578125" style="6" hidden="1" customWidth="1" outlineLevel="1"/>
    <col min="14" max="14" width="11.42578125" style="6" customWidth="1" collapsed="1"/>
    <col min="15" max="17" width="11.42578125" style="6" hidden="1" customWidth="1" outlineLevel="1"/>
    <col min="18" max="18" width="11.42578125" style="6" customWidth="1" collapsed="1"/>
    <col min="19" max="21" width="11.42578125" style="6" hidden="1" customWidth="1" outlineLevel="1"/>
    <col min="22" max="22" width="11.42578125" style="6" customWidth="1" collapsed="1"/>
    <col min="23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+'24-03-001'!A1:AI1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+'24-03-001'!A3:AI3</f>
        <v>EJECUCIÓN AL 31 DE MARZO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+'24-03-001'!A5:H5</f>
        <v xml:space="preserve">24-03-001 FONDO DE INTERVENCIONES DE APOYO AL DESARROLLO INFANTIL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+'24-03-001'!I19</f>
        <v>0</v>
      </c>
      <c r="C8" s="9">
        <f>+'24-03-001'!J19</f>
        <v>0</v>
      </c>
      <c r="D8" s="9">
        <f>+'24-03-001'!L19</f>
        <v>0</v>
      </c>
      <c r="E8" s="9">
        <f>+'24-03-001'!M19</f>
        <v>0</v>
      </c>
      <c r="F8" s="9">
        <f>+'24-03-001'!N19</f>
        <v>0</v>
      </c>
      <c r="G8" s="9">
        <f>+'24-03-001'!Q19</f>
        <v>0</v>
      </c>
      <c r="H8" s="9">
        <f>+'24-03-001'!R19</f>
        <v>0</v>
      </c>
      <c r="I8" s="9">
        <f>+'24-03-001'!S19</f>
        <v>0</v>
      </c>
      <c r="J8" s="9">
        <f>+'24-03-001'!T19</f>
        <v>0</v>
      </c>
      <c r="K8" s="9">
        <f>+'24-03-001'!U19</f>
        <v>0</v>
      </c>
      <c r="L8" s="9">
        <f>+'24-03-001'!V19</f>
        <v>0</v>
      </c>
      <c r="M8" s="9">
        <f>+'24-03-001'!W19</f>
        <v>0</v>
      </c>
      <c r="N8" s="9">
        <f>+'24-03-001'!X19</f>
        <v>0</v>
      </c>
      <c r="O8" s="9">
        <f>+'24-03-001'!Y19</f>
        <v>0</v>
      </c>
      <c r="P8" s="9">
        <f>+'24-03-001'!Z19</f>
        <v>0</v>
      </c>
      <c r="Q8" s="9">
        <f>+'24-03-001'!AA19</f>
        <v>0</v>
      </c>
      <c r="R8" s="9">
        <f>+'24-03-001'!AB19</f>
        <v>0</v>
      </c>
      <c r="S8" s="9">
        <f>+'24-03-001'!AC19</f>
        <v>0</v>
      </c>
      <c r="T8" s="9">
        <f>+'24-03-001'!AD19</f>
        <v>0</v>
      </c>
      <c r="U8" s="9">
        <f>+'24-03-001'!AE19</f>
        <v>0</v>
      </c>
      <c r="V8" s="9">
        <f>+'24-03-001'!AF19</f>
        <v>0</v>
      </c>
      <c r="W8" s="9">
        <f>+'24-03-001'!AG19</f>
        <v>0</v>
      </c>
      <c r="X8" s="11">
        <f>+'24-03-001'!AH19</f>
        <v>0</v>
      </c>
      <c r="Y8" s="11">
        <f>+'24-03-001'!AI19</f>
        <v>0</v>
      </c>
    </row>
    <row r="9" spans="1:25" s="12" customFormat="1" ht="26.25" customHeight="1">
      <c r="A9" s="10" t="s">
        <v>12</v>
      </c>
      <c r="B9" s="9">
        <f>+'24-03-001'!I31</f>
        <v>0</v>
      </c>
      <c r="C9" s="9">
        <f>+'24-03-001'!J31</f>
        <v>0</v>
      </c>
      <c r="D9" s="9">
        <f>+'24-03-001'!L31</f>
        <v>0</v>
      </c>
      <c r="E9" s="9">
        <f>+'24-03-001'!M31</f>
        <v>0</v>
      </c>
      <c r="F9" s="9">
        <f>+'24-03-001'!N31</f>
        <v>0</v>
      </c>
      <c r="G9" s="9">
        <f>+'24-03-001'!Q31</f>
        <v>0</v>
      </c>
      <c r="H9" s="9">
        <f>+'24-03-001'!R31</f>
        <v>0</v>
      </c>
      <c r="I9" s="9">
        <f>+'24-03-001'!S31</f>
        <v>0</v>
      </c>
      <c r="J9" s="9">
        <f>+'24-03-001'!T31</f>
        <v>0</v>
      </c>
      <c r="K9" s="9">
        <f>+'24-03-001'!U31</f>
        <v>0</v>
      </c>
      <c r="L9" s="9">
        <f>+'24-03-001'!V31</f>
        <v>0</v>
      </c>
      <c r="M9" s="9">
        <f>+'24-03-001'!W31</f>
        <v>0</v>
      </c>
      <c r="N9" s="9">
        <f>+'24-03-001'!X31</f>
        <v>0</v>
      </c>
      <c r="O9" s="9">
        <f>+'24-03-001'!Y31</f>
        <v>0</v>
      </c>
      <c r="P9" s="9">
        <f>+'24-03-001'!Z31</f>
        <v>0</v>
      </c>
      <c r="Q9" s="9">
        <f>+'24-03-001'!AA31</f>
        <v>0</v>
      </c>
      <c r="R9" s="9">
        <f>+'24-03-001'!AB31</f>
        <v>0</v>
      </c>
      <c r="S9" s="9">
        <f>+'24-03-001'!AC31</f>
        <v>0</v>
      </c>
      <c r="T9" s="9">
        <f>+'24-03-001'!AD31</f>
        <v>0</v>
      </c>
      <c r="U9" s="9">
        <f>+'24-03-001'!AE31</f>
        <v>0</v>
      </c>
      <c r="V9" s="9">
        <f>+'24-03-001'!AF31</f>
        <v>0</v>
      </c>
      <c r="W9" s="9">
        <f>+'24-03-001'!AG31</f>
        <v>0</v>
      </c>
      <c r="X9" s="11">
        <f>+'24-03-001'!AH31</f>
        <v>0</v>
      </c>
      <c r="Y9" s="11">
        <f>+'24-03-001'!AI31</f>
        <v>0</v>
      </c>
    </row>
    <row r="10" spans="1:25" s="12" customFormat="1" ht="26.25" customHeight="1">
      <c r="A10" s="10" t="s">
        <v>13</v>
      </c>
      <c r="B10" s="9">
        <f>+'24-03-001'!I43</f>
        <v>0</v>
      </c>
      <c r="C10" s="9">
        <f>+'24-03-001'!J43</f>
        <v>0</v>
      </c>
      <c r="D10" s="9">
        <f>+'24-03-001'!L43</f>
        <v>0</v>
      </c>
      <c r="E10" s="9">
        <f>+'24-03-001'!M43</f>
        <v>0</v>
      </c>
      <c r="F10" s="9">
        <f>+'24-03-001'!N43</f>
        <v>0</v>
      </c>
      <c r="G10" s="9">
        <f>+'24-03-001'!Q43</f>
        <v>0</v>
      </c>
      <c r="H10" s="9">
        <f>+'24-03-001'!R43</f>
        <v>0</v>
      </c>
      <c r="I10" s="9">
        <f>+'24-03-001'!S43</f>
        <v>0</v>
      </c>
      <c r="J10" s="9">
        <f>+'24-03-001'!T43</f>
        <v>0</v>
      </c>
      <c r="K10" s="9">
        <f>+'24-03-001'!U43</f>
        <v>0</v>
      </c>
      <c r="L10" s="9">
        <f>+'24-03-001'!V43</f>
        <v>0</v>
      </c>
      <c r="M10" s="9">
        <f>+'24-03-001'!W43</f>
        <v>0</v>
      </c>
      <c r="N10" s="9">
        <f>+'24-03-001'!X43</f>
        <v>0</v>
      </c>
      <c r="O10" s="9">
        <f>+'24-03-001'!Y43</f>
        <v>0</v>
      </c>
      <c r="P10" s="9">
        <f>+'24-03-001'!Z43</f>
        <v>0</v>
      </c>
      <c r="Q10" s="9">
        <f>+'24-03-001'!AA43</f>
        <v>0</v>
      </c>
      <c r="R10" s="9">
        <f>+'24-03-001'!AB43</f>
        <v>0</v>
      </c>
      <c r="S10" s="9">
        <f>+'24-03-001'!AC43</f>
        <v>0</v>
      </c>
      <c r="T10" s="9">
        <f>+'24-03-001'!AD43</f>
        <v>0</v>
      </c>
      <c r="U10" s="9">
        <f>+'24-03-001'!AE43</f>
        <v>0</v>
      </c>
      <c r="V10" s="9">
        <f>+'24-03-001'!AF43</f>
        <v>0</v>
      </c>
      <c r="W10" s="9">
        <f>+'24-03-001'!AG43</f>
        <v>0</v>
      </c>
      <c r="X10" s="11">
        <f>+'24-03-001'!AH43</f>
        <v>0</v>
      </c>
      <c r="Y10" s="11">
        <f>+'24-03-001'!AI43</f>
        <v>0</v>
      </c>
    </row>
    <row r="11" spans="1:25" s="12" customFormat="1" ht="26.25" customHeight="1">
      <c r="A11" s="10" t="s">
        <v>14</v>
      </c>
      <c r="B11" s="9">
        <f>+'24-03-001'!I55</f>
        <v>0</v>
      </c>
      <c r="C11" s="9">
        <f>+'24-03-001'!J55</f>
        <v>0</v>
      </c>
      <c r="D11" s="9">
        <f>+'24-03-001'!L55</f>
        <v>0</v>
      </c>
      <c r="E11" s="9">
        <f>+'24-03-001'!M55</f>
        <v>0</v>
      </c>
      <c r="F11" s="9">
        <f>+'24-03-001'!N55</f>
        <v>0</v>
      </c>
      <c r="G11" s="9">
        <f>+'24-03-001'!Q55</f>
        <v>0</v>
      </c>
      <c r="H11" s="9">
        <f>+'24-03-001'!R55</f>
        <v>0</v>
      </c>
      <c r="I11" s="9">
        <f>+'24-03-001'!S55</f>
        <v>0</v>
      </c>
      <c r="J11" s="9">
        <f>+'24-03-001'!T55</f>
        <v>0</v>
      </c>
      <c r="K11" s="9">
        <f>+'24-03-001'!U55</f>
        <v>0</v>
      </c>
      <c r="L11" s="9">
        <f>+'24-03-001'!V55</f>
        <v>0</v>
      </c>
      <c r="M11" s="9">
        <f>+'24-03-001'!W55</f>
        <v>0</v>
      </c>
      <c r="N11" s="9">
        <f>+'24-03-001'!X55</f>
        <v>0</v>
      </c>
      <c r="O11" s="9">
        <f>+'24-03-001'!Y55</f>
        <v>0</v>
      </c>
      <c r="P11" s="9">
        <f>+'24-03-001'!Z55</f>
        <v>0</v>
      </c>
      <c r="Q11" s="9">
        <f>+'24-03-001'!AA55</f>
        <v>0</v>
      </c>
      <c r="R11" s="9">
        <f>+'24-03-001'!AB55</f>
        <v>0</v>
      </c>
      <c r="S11" s="9">
        <f>+'24-03-001'!AC55</f>
        <v>0</v>
      </c>
      <c r="T11" s="9">
        <f>+'24-03-001'!AD55</f>
        <v>0</v>
      </c>
      <c r="U11" s="9">
        <f>+'24-03-001'!AE55</f>
        <v>0</v>
      </c>
      <c r="V11" s="9">
        <f>+'24-03-001'!AF55</f>
        <v>0</v>
      </c>
      <c r="W11" s="9">
        <f>+'24-03-001'!AG55</f>
        <v>0</v>
      </c>
      <c r="X11" s="11">
        <f>+'24-03-001'!AH55</f>
        <v>0</v>
      </c>
      <c r="Y11" s="11">
        <f>+'24-03-001'!AI55</f>
        <v>0</v>
      </c>
    </row>
    <row r="12" spans="1:25" s="12" customFormat="1" ht="26.25" customHeight="1">
      <c r="A12" s="43" t="s">
        <v>59</v>
      </c>
      <c r="B12" s="9">
        <f>+'24-03-001'!I67</f>
        <v>0</v>
      </c>
      <c r="C12" s="9">
        <f>+'24-03-001'!J67</f>
        <v>0</v>
      </c>
      <c r="D12" s="9">
        <f>+'24-03-001'!L67</f>
        <v>0</v>
      </c>
      <c r="E12" s="9">
        <f>+'24-03-001'!M67</f>
        <v>0</v>
      </c>
      <c r="F12" s="9">
        <f>+'24-03-001'!N67</f>
        <v>0</v>
      </c>
      <c r="G12" s="9">
        <f>+'24-03-001'!Q67</f>
        <v>0</v>
      </c>
      <c r="H12" s="9">
        <f>+'24-03-001'!R67</f>
        <v>0</v>
      </c>
      <c r="I12" s="9">
        <f>+'24-03-001'!S67</f>
        <v>0</v>
      </c>
      <c r="J12" s="9">
        <f>+'24-03-001'!T67</f>
        <v>0</v>
      </c>
      <c r="K12" s="9">
        <f>+'24-03-001'!U67</f>
        <v>0</v>
      </c>
      <c r="L12" s="9">
        <f>+'24-03-001'!V67</f>
        <v>0</v>
      </c>
      <c r="M12" s="9">
        <f>+'24-03-001'!W67</f>
        <v>0</v>
      </c>
      <c r="N12" s="9">
        <f>+'24-03-001'!X67</f>
        <v>0</v>
      </c>
      <c r="O12" s="9">
        <f>+'24-03-001'!Y67</f>
        <v>0</v>
      </c>
      <c r="P12" s="9">
        <f>+'24-03-001'!Z67</f>
        <v>0</v>
      </c>
      <c r="Q12" s="9">
        <f>+'24-03-001'!AA67</f>
        <v>0</v>
      </c>
      <c r="R12" s="9">
        <f>+'24-03-001'!AB67</f>
        <v>0</v>
      </c>
      <c r="S12" s="9">
        <f>+'24-03-001'!AC67</f>
        <v>0</v>
      </c>
      <c r="T12" s="9">
        <f>+'24-03-001'!AD67</f>
        <v>0</v>
      </c>
      <c r="U12" s="9">
        <f>+'24-03-001'!AE67</f>
        <v>0</v>
      </c>
      <c r="V12" s="9">
        <f>+'24-03-001'!AF67</f>
        <v>0</v>
      </c>
      <c r="W12" s="9">
        <f>+'24-03-001'!AG67</f>
        <v>0</v>
      </c>
      <c r="X12" s="11">
        <f>+'24-03-001'!AH67</f>
        <v>0</v>
      </c>
      <c r="Y12" s="11">
        <f>+'24-03-001'!AI67</f>
        <v>0</v>
      </c>
    </row>
    <row r="13" spans="1:25" s="12" customFormat="1" ht="26.25" customHeight="1">
      <c r="A13" s="10" t="s">
        <v>15</v>
      </c>
      <c r="B13" s="9">
        <f>+'24-03-001'!I79</f>
        <v>0</v>
      </c>
      <c r="C13" s="9">
        <f>+'24-03-001'!J79</f>
        <v>0</v>
      </c>
      <c r="D13" s="9">
        <f>+'24-03-001'!L79</f>
        <v>0</v>
      </c>
      <c r="E13" s="9">
        <f>+'24-03-001'!M79</f>
        <v>0</v>
      </c>
      <c r="F13" s="9">
        <f>+'24-03-001'!N79</f>
        <v>0</v>
      </c>
      <c r="G13" s="9">
        <f>+'24-03-001'!Q79</f>
        <v>0</v>
      </c>
      <c r="H13" s="9">
        <f>+'24-03-001'!R79</f>
        <v>0</v>
      </c>
      <c r="I13" s="9">
        <f>+'24-03-001'!S79</f>
        <v>0</v>
      </c>
      <c r="J13" s="9">
        <f>+'24-03-001'!T79</f>
        <v>0</v>
      </c>
      <c r="K13" s="9">
        <f>+'24-03-001'!U79</f>
        <v>0</v>
      </c>
      <c r="L13" s="9">
        <f>+'24-03-001'!V79</f>
        <v>0</v>
      </c>
      <c r="M13" s="9">
        <f>+'24-03-001'!W79</f>
        <v>0</v>
      </c>
      <c r="N13" s="9">
        <f>+'24-03-001'!X79</f>
        <v>0</v>
      </c>
      <c r="O13" s="9">
        <f>+'24-03-001'!Y79</f>
        <v>0</v>
      </c>
      <c r="P13" s="9">
        <f>+'24-03-001'!Z79</f>
        <v>0</v>
      </c>
      <c r="Q13" s="9">
        <f>+'24-03-001'!AA79</f>
        <v>0</v>
      </c>
      <c r="R13" s="9">
        <f>+'24-03-001'!AB79</f>
        <v>0</v>
      </c>
      <c r="S13" s="9">
        <f>+'24-03-001'!AC79</f>
        <v>0</v>
      </c>
      <c r="T13" s="9">
        <f>+'24-03-001'!AD79</f>
        <v>0</v>
      </c>
      <c r="U13" s="9">
        <f>+'24-03-001'!AE79</f>
        <v>0</v>
      </c>
      <c r="V13" s="9">
        <f>+'24-03-001'!AF79</f>
        <v>0</v>
      </c>
      <c r="W13" s="9">
        <f>+'24-03-001'!AG79</f>
        <v>0</v>
      </c>
      <c r="X13" s="11">
        <f>+'24-03-001'!AH79</f>
        <v>0</v>
      </c>
      <c r="Y13" s="11">
        <f>+'24-03-001'!AI79</f>
        <v>0</v>
      </c>
    </row>
    <row r="14" spans="1:25" s="12" customFormat="1" ht="26.25" customHeight="1">
      <c r="A14" s="10" t="s">
        <v>16</v>
      </c>
      <c r="B14" s="9">
        <f>+'24-03-001'!I91</f>
        <v>0</v>
      </c>
      <c r="C14" s="9">
        <f>+'24-03-001'!J91</f>
        <v>0</v>
      </c>
      <c r="D14" s="9">
        <f>+'24-03-001'!L91</f>
        <v>0</v>
      </c>
      <c r="E14" s="9">
        <f>+'24-03-001'!M91</f>
        <v>0</v>
      </c>
      <c r="F14" s="9">
        <f>+'24-03-001'!N91</f>
        <v>0</v>
      </c>
      <c r="G14" s="9">
        <f>+'24-03-001'!Q91</f>
        <v>0</v>
      </c>
      <c r="H14" s="9">
        <f>+'24-03-001'!R91</f>
        <v>0</v>
      </c>
      <c r="I14" s="9">
        <f>+'24-03-001'!S91</f>
        <v>0</v>
      </c>
      <c r="J14" s="9">
        <f>+'24-03-001'!T91</f>
        <v>0</v>
      </c>
      <c r="K14" s="9">
        <f>+'24-03-001'!U91</f>
        <v>0</v>
      </c>
      <c r="L14" s="9">
        <f>+'24-03-001'!V91</f>
        <v>0</v>
      </c>
      <c r="M14" s="9">
        <f>+'24-03-001'!W91</f>
        <v>0</v>
      </c>
      <c r="N14" s="9">
        <f>+'24-03-001'!X91</f>
        <v>0</v>
      </c>
      <c r="O14" s="9">
        <f>+'24-03-001'!Y91</f>
        <v>0</v>
      </c>
      <c r="P14" s="9">
        <f>+'24-03-001'!Z91</f>
        <v>0</v>
      </c>
      <c r="Q14" s="9">
        <f>+'24-03-001'!AA91</f>
        <v>0</v>
      </c>
      <c r="R14" s="9">
        <f>+'24-03-001'!AB91</f>
        <v>0</v>
      </c>
      <c r="S14" s="9">
        <f>+'24-03-001'!AC91</f>
        <v>0</v>
      </c>
      <c r="T14" s="9">
        <f>+'24-03-001'!AD91</f>
        <v>0</v>
      </c>
      <c r="U14" s="9">
        <f>+'24-03-001'!AE91</f>
        <v>0</v>
      </c>
      <c r="V14" s="9">
        <f>+'24-03-001'!AF91</f>
        <v>0</v>
      </c>
      <c r="W14" s="9">
        <f>+'24-03-001'!AG91</f>
        <v>0</v>
      </c>
      <c r="X14" s="11">
        <f>+'24-03-001'!AH91</f>
        <v>0</v>
      </c>
      <c r="Y14" s="11">
        <f>+'24-03-001'!AI91</f>
        <v>0</v>
      </c>
    </row>
    <row r="15" spans="1:25" s="12" customFormat="1" ht="26.25" customHeight="1">
      <c r="A15" s="43" t="s">
        <v>63</v>
      </c>
      <c r="B15" s="9">
        <f>+'24-03-001'!I103</f>
        <v>0</v>
      </c>
      <c r="C15" s="9">
        <f>+'24-03-001'!J103</f>
        <v>0</v>
      </c>
      <c r="D15" s="9">
        <f>+'24-03-001'!L103</f>
        <v>0</v>
      </c>
      <c r="E15" s="9">
        <f>+'24-03-001'!M103</f>
        <v>0</v>
      </c>
      <c r="F15" s="9">
        <f>+'24-03-001'!N103</f>
        <v>0</v>
      </c>
      <c r="G15" s="9">
        <f>+'24-03-001'!Q103</f>
        <v>0</v>
      </c>
      <c r="H15" s="9">
        <f>+'24-03-001'!R103</f>
        <v>0</v>
      </c>
      <c r="I15" s="9">
        <f>+'24-03-001'!S103</f>
        <v>0</v>
      </c>
      <c r="J15" s="9">
        <f>+'24-03-001'!T103</f>
        <v>0</v>
      </c>
      <c r="K15" s="9">
        <f>+'24-03-001'!U103</f>
        <v>0</v>
      </c>
      <c r="L15" s="9">
        <f>+'24-03-001'!V103</f>
        <v>0</v>
      </c>
      <c r="M15" s="9">
        <f>+'24-03-001'!W103</f>
        <v>0</v>
      </c>
      <c r="N15" s="9">
        <f>+'24-03-001'!X103</f>
        <v>0</v>
      </c>
      <c r="O15" s="9">
        <f>+'24-03-001'!Y103</f>
        <v>0</v>
      </c>
      <c r="P15" s="9">
        <f>+'24-03-001'!Z103</f>
        <v>0</v>
      </c>
      <c r="Q15" s="9">
        <f>+'24-03-001'!AA103</f>
        <v>0</v>
      </c>
      <c r="R15" s="9">
        <f>+'24-03-001'!AB103</f>
        <v>0</v>
      </c>
      <c r="S15" s="9">
        <f>+'24-03-001'!AC103</f>
        <v>0</v>
      </c>
      <c r="T15" s="9">
        <f>+'24-03-001'!AD103</f>
        <v>0</v>
      </c>
      <c r="U15" s="9">
        <f>+'24-03-001'!AE103</f>
        <v>0</v>
      </c>
      <c r="V15" s="9">
        <f>+'24-03-001'!AF103</f>
        <v>0</v>
      </c>
      <c r="W15" s="9">
        <f>+'24-03-001'!AG103</f>
        <v>0</v>
      </c>
      <c r="X15" s="11">
        <f>+'24-03-001'!AH103</f>
        <v>0</v>
      </c>
      <c r="Y15" s="11">
        <f>+'24-03-001'!AI103</f>
        <v>0</v>
      </c>
    </row>
    <row r="16" spans="1:25" s="12" customFormat="1" ht="26.25" customHeight="1">
      <c r="A16" s="43" t="s">
        <v>65</v>
      </c>
      <c r="B16" s="9">
        <f>+'24-03-001'!I115</f>
        <v>0</v>
      </c>
      <c r="C16" s="9">
        <f>+'24-03-001'!J115</f>
        <v>0</v>
      </c>
      <c r="D16" s="9">
        <f>+'24-03-001'!L115</f>
        <v>0</v>
      </c>
      <c r="E16" s="9">
        <f>+'24-03-001'!M115</f>
        <v>0</v>
      </c>
      <c r="F16" s="9">
        <f>+'24-03-001'!N115</f>
        <v>0</v>
      </c>
      <c r="G16" s="9">
        <f>+'24-03-001'!Q115</f>
        <v>0</v>
      </c>
      <c r="H16" s="9">
        <f>+'24-03-001'!R115</f>
        <v>0</v>
      </c>
      <c r="I16" s="9">
        <f>+'24-03-001'!S115</f>
        <v>0</v>
      </c>
      <c r="J16" s="9">
        <f>+'24-03-001'!T115</f>
        <v>0</v>
      </c>
      <c r="K16" s="9">
        <f>+'24-03-001'!U115</f>
        <v>0</v>
      </c>
      <c r="L16" s="9">
        <f>+'24-03-001'!V115</f>
        <v>0</v>
      </c>
      <c r="M16" s="9">
        <f>+'24-03-001'!W115</f>
        <v>0</v>
      </c>
      <c r="N16" s="9">
        <f>+'24-03-001'!X115</f>
        <v>0</v>
      </c>
      <c r="O16" s="9">
        <f>+'24-03-001'!Y115</f>
        <v>0</v>
      </c>
      <c r="P16" s="9">
        <f>+'24-03-001'!Z115</f>
        <v>0</v>
      </c>
      <c r="Q16" s="9">
        <f>+'24-03-001'!AA115</f>
        <v>0</v>
      </c>
      <c r="R16" s="9">
        <f>+'24-03-001'!AB115</f>
        <v>0</v>
      </c>
      <c r="S16" s="9">
        <f>+'24-03-001'!AC115</f>
        <v>0</v>
      </c>
      <c r="T16" s="9">
        <f>+'24-03-001'!AD115</f>
        <v>0</v>
      </c>
      <c r="U16" s="9">
        <f>+'24-03-001'!AE115</f>
        <v>0</v>
      </c>
      <c r="V16" s="9">
        <f>+'24-03-001'!AF115</f>
        <v>0</v>
      </c>
      <c r="W16" s="9">
        <f>+'24-03-001'!AG115</f>
        <v>0</v>
      </c>
      <c r="X16" s="11">
        <f>+'24-03-001'!AH115</f>
        <v>0</v>
      </c>
      <c r="Y16" s="11">
        <f>+'24-03-001'!AI115</f>
        <v>0</v>
      </c>
    </row>
    <row r="17" spans="1:25" s="12" customFormat="1" ht="26.25" customHeight="1">
      <c r="A17" s="10" t="s">
        <v>17</v>
      </c>
      <c r="B17" s="9">
        <f>+'24-03-001'!I127</f>
        <v>0</v>
      </c>
      <c r="C17" s="9">
        <f>+'24-03-001'!J127</f>
        <v>0</v>
      </c>
      <c r="D17" s="9">
        <f>+'24-03-001'!L127</f>
        <v>0</v>
      </c>
      <c r="E17" s="9">
        <f>+'24-03-001'!M127</f>
        <v>0</v>
      </c>
      <c r="F17" s="9">
        <f>+'24-03-001'!N127</f>
        <v>0</v>
      </c>
      <c r="G17" s="9">
        <f>+'24-03-001'!Q127</f>
        <v>0</v>
      </c>
      <c r="H17" s="9">
        <f>+'24-03-001'!R127</f>
        <v>0</v>
      </c>
      <c r="I17" s="9">
        <f>+'24-03-001'!S127</f>
        <v>0</v>
      </c>
      <c r="J17" s="9">
        <f>+'24-03-001'!T127</f>
        <v>0</v>
      </c>
      <c r="K17" s="9">
        <f>+'24-03-001'!U127</f>
        <v>0</v>
      </c>
      <c r="L17" s="9">
        <f>+'24-03-001'!V127</f>
        <v>0</v>
      </c>
      <c r="M17" s="9">
        <f>+'24-03-001'!W127</f>
        <v>0</v>
      </c>
      <c r="N17" s="9">
        <f>+'24-03-001'!X127</f>
        <v>0</v>
      </c>
      <c r="O17" s="9">
        <f>+'24-03-001'!Y127</f>
        <v>0</v>
      </c>
      <c r="P17" s="9">
        <f>+'24-03-001'!Z127</f>
        <v>0</v>
      </c>
      <c r="Q17" s="9">
        <f>+'24-03-001'!AA127</f>
        <v>0</v>
      </c>
      <c r="R17" s="9">
        <f>+'24-03-001'!AB127</f>
        <v>0</v>
      </c>
      <c r="S17" s="9">
        <f>+'24-03-001'!AC127</f>
        <v>0</v>
      </c>
      <c r="T17" s="9">
        <f>+'24-03-001'!AD127</f>
        <v>0</v>
      </c>
      <c r="U17" s="9">
        <f>+'24-03-001'!AE127</f>
        <v>0</v>
      </c>
      <c r="V17" s="9">
        <f>+'24-03-001'!AF127</f>
        <v>0</v>
      </c>
      <c r="W17" s="9">
        <f>+'24-03-001'!AG127</f>
        <v>0</v>
      </c>
      <c r="X17" s="11">
        <f>+'24-03-001'!AH127</f>
        <v>0</v>
      </c>
      <c r="Y17" s="11">
        <f>+'24-03-001'!AI127</f>
        <v>0</v>
      </c>
    </row>
    <row r="18" spans="1:25" s="12" customFormat="1" ht="26.25" customHeight="1">
      <c r="A18" s="43" t="s">
        <v>68</v>
      </c>
      <c r="B18" s="9">
        <f>+'24-03-001'!I139</f>
        <v>0</v>
      </c>
      <c r="C18" s="9">
        <f>+'24-03-001'!J139</f>
        <v>0</v>
      </c>
      <c r="D18" s="9">
        <f>+'24-03-001'!L139</f>
        <v>0</v>
      </c>
      <c r="E18" s="9">
        <f>+'24-03-001'!M139</f>
        <v>0</v>
      </c>
      <c r="F18" s="9">
        <f>+'24-03-001'!N139</f>
        <v>0</v>
      </c>
      <c r="G18" s="9">
        <f>+'24-03-001'!Q139</f>
        <v>0</v>
      </c>
      <c r="H18" s="9">
        <f>+'24-03-001'!R139</f>
        <v>0</v>
      </c>
      <c r="I18" s="9">
        <f>+'24-03-001'!S139</f>
        <v>0</v>
      </c>
      <c r="J18" s="9">
        <f>+'24-03-001'!T139</f>
        <v>0</v>
      </c>
      <c r="K18" s="9">
        <f>+'24-03-001'!U139</f>
        <v>0</v>
      </c>
      <c r="L18" s="9">
        <f>+'24-03-001'!V139</f>
        <v>0</v>
      </c>
      <c r="M18" s="9">
        <f>+'24-03-001'!W139</f>
        <v>0</v>
      </c>
      <c r="N18" s="9">
        <f>+'24-03-001'!X139</f>
        <v>0</v>
      </c>
      <c r="O18" s="9">
        <f>+'24-03-001'!Y139</f>
        <v>0</v>
      </c>
      <c r="P18" s="9">
        <f>+'24-03-001'!Z139</f>
        <v>0</v>
      </c>
      <c r="Q18" s="9">
        <f>+'24-03-001'!AA139</f>
        <v>0</v>
      </c>
      <c r="R18" s="9">
        <f>+'24-03-001'!AB139</f>
        <v>0</v>
      </c>
      <c r="S18" s="9">
        <f>+'24-03-001'!AC139</f>
        <v>0</v>
      </c>
      <c r="T18" s="9">
        <f>+'24-03-001'!AD139</f>
        <v>0</v>
      </c>
      <c r="U18" s="9">
        <f>+'24-03-001'!AE139</f>
        <v>0</v>
      </c>
      <c r="V18" s="9">
        <f>+'24-03-001'!AF139</f>
        <v>0</v>
      </c>
      <c r="W18" s="9">
        <f>+'24-03-001'!AG139</f>
        <v>0</v>
      </c>
      <c r="X18" s="11">
        <f>+'24-03-001'!AH139</f>
        <v>0</v>
      </c>
      <c r="Y18" s="11">
        <f>+'24-03-001'!AI139</f>
        <v>0</v>
      </c>
    </row>
    <row r="19" spans="1:25" s="12" customFormat="1" ht="26.25" customHeight="1">
      <c r="A19" s="10" t="s">
        <v>18</v>
      </c>
      <c r="B19" s="9">
        <f>+'24-03-001'!I151</f>
        <v>0</v>
      </c>
      <c r="C19" s="9">
        <f>+'24-03-001'!J151</f>
        <v>0</v>
      </c>
      <c r="D19" s="9">
        <f>+'24-03-001'!L151</f>
        <v>0</v>
      </c>
      <c r="E19" s="9">
        <f>+'24-03-001'!M151</f>
        <v>0</v>
      </c>
      <c r="F19" s="9">
        <f>+'24-03-001'!N151</f>
        <v>0</v>
      </c>
      <c r="G19" s="9">
        <f>+'24-03-001'!Q151</f>
        <v>0</v>
      </c>
      <c r="H19" s="9">
        <f>+'24-03-001'!R151</f>
        <v>0</v>
      </c>
      <c r="I19" s="9">
        <f>+'24-03-001'!S151</f>
        <v>0</v>
      </c>
      <c r="J19" s="9">
        <f>+'24-03-001'!T151</f>
        <v>0</v>
      </c>
      <c r="K19" s="9">
        <f>+'24-03-001'!U151</f>
        <v>0</v>
      </c>
      <c r="L19" s="9">
        <f>+'24-03-001'!V151</f>
        <v>0</v>
      </c>
      <c r="M19" s="9">
        <f>+'24-03-001'!W151</f>
        <v>0</v>
      </c>
      <c r="N19" s="9">
        <f>+'24-03-001'!X151</f>
        <v>0</v>
      </c>
      <c r="O19" s="9">
        <f>+'24-03-001'!Y151</f>
        <v>0</v>
      </c>
      <c r="P19" s="9">
        <f>+'24-03-001'!Z151</f>
        <v>0</v>
      </c>
      <c r="Q19" s="9">
        <f>+'24-03-001'!AA151</f>
        <v>0</v>
      </c>
      <c r="R19" s="9">
        <f>+'24-03-001'!AB151</f>
        <v>0</v>
      </c>
      <c r="S19" s="9">
        <f>+'24-03-001'!AC151</f>
        <v>0</v>
      </c>
      <c r="T19" s="9">
        <f>+'24-03-001'!AD151</f>
        <v>0</v>
      </c>
      <c r="U19" s="9">
        <f>+'24-03-001'!AE151</f>
        <v>0</v>
      </c>
      <c r="V19" s="9">
        <f>+'24-03-001'!AF151</f>
        <v>0</v>
      </c>
      <c r="W19" s="9">
        <f>+'24-03-001'!AG151</f>
        <v>0</v>
      </c>
      <c r="X19" s="11">
        <f>+'24-03-001'!AH151</f>
        <v>0</v>
      </c>
      <c r="Y19" s="11">
        <f>+'24-03-001'!AI151</f>
        <v>0</v>
      </c>
    </row>
    <row r="20" spans="1:25" s="12" customFormat="1" ht="26.25" customHeight="1">
      <c r="A20" s="15" t="s">
        <v>71</v>
      </c>
      <c r="B20" s="9">
        <f>+'24-03-001'!I163</f>
        <v>0</v>
      </c>
      <c r="C20" s="9">
        <f>+'24-03-001'!J163</f>
        <v>0</v>
      </c>
      <c r="D20" s="9">
        <f>+'24-03-001'!L163</f>
        <v>0</v>
      </c>
      <c r="E20" s="9">
        <f>+'24-03-001'!M163</f>
        <v>0</v>
      </c>
      <c r="F20" s="9">
        <f>+'24-03-001'!N163</f>
        <v>0</v>
      </c>
      <c r="G20" s="9">
        <f>+'24-03-001'!Q163</f>
        <v>0</v>
      </c>
      <c r="H20" s="9">
        <f>+'24-03-001'!R163</f>
        <v>0</v>
      </c>
      <c r="I20" s="9">
        <f>+'24-03-001'!S163</f>
        <v>0</v>
      </c>
      <c r="J20" s="9">
        <f>+'24-03-001'!T163</f>
        <v>0</v>
      </c>
      <c r="K20" s="9">
        <f>+'24-03-001'!U163</f>
        <v>0</v>
      </c>
      <c r="L20" s="9">
        <f>+'24-03-001'!V163</f>
        <v>0</v>
      </c>
      <c r="M20" s="9">
        <f>+'24-03-001'!W163</f>
        <v>0</v>
      </c>
      <c r="N20" s="9">
        <f>+'24-03-001'!X163</f>
        <v>0</v>
      </c>
      <c r="O20" s="9">
        <f>+'24-03-001'!Y163</f>
        <v>0</v>
      </c>
      <c r="P20" s="9">
        <f>+'24-03-001'!Z163</f>
        <v>0</v>
      </c>
      <c r="Q20" s="9">
        <f>+'24-03-001'!AA163</f>
        <v>0</v>
      </c>
      <c r="R20" s="9">
        <f>+'24-03-001'!AB163</f>
        <v>0</v>
      </c>
      <c r="S20" s="9">
        <f>+'24-03-001'!AC163</f>
        <v>0</v>
      </c>
      <c r="T20" s="9">
        <f>+'24-03-001'!AD163</f>
        <v>0</v>
      </c>
      <c r="U20" s="9">
        <f>+'24-03-001'!AE163</f>
        <v>0</v>
      </c>
      <c r="V20" s="9">
        <f>+'24-03-001'!AF163</f>
        <v>0</v>
      </c>
      <c r="W20" s="9">
        <f>+'24-03-001'!AG163</f>
        <v>0</v>
      </c>
      <c r="X20" s="11">
        <f>+'24-03-001'!AH163</f>
        <v>0</v>
      </c>
      <c r="Y20" s="11">
        <f>+'24-03-001'!AI163</f>
        <v>0</v>
      </c>
    </row>
    <row r="21" spans="1:25" s="12" customFormat="1" ht="26.25" customHeight="1">
      <c r="A21" s="13" t="s">
        <v>20</v>
      </c>
      <c r="B21" s="9">
        <f>+'24-03-001'!I175</f>
        <v>0</v>
      </c>
      <c r="C21" s="9">
        <f>+'24-03-001'!J175</f>
        <v>0</v>
      </c>
      <c r="D21" s="9">
        <f>+'24-03-001'!L175</f>
        <v>0</v>
      </c>
      <c r="E21" s="9">
        <f>+'24-03-001'!M175</f>
        <v>0</v>
      </c>
      <c r="F21" s="9">
        <f>+'24-03-001'!N175</f>
        <v>0</v>
      </c>
      <c r="G21" s="9">
        <f>+'24-03-001'!Q175</f>
        <v>0</v>
      </c>
      <c r="H21" s="9">
        <f>+'24-03-001'!R175</f>
        <v>0</v>
      </c>
      <c r="I21" s="9">
        <f>+'24-03-001'!S175</f>
        <v>0</v>
      </c>
      <c r="J21" s="9">
        <f>+'24-03-001'!T175</f>
        <v>0</v>
      </c>
      <c r="K21" s="9">
        <f>+'24-03-001'!U175</f>
        <v>0</v>
      </c>
      <c r="L21" s="9">
        <f>+'24-03-001'!V175</f>
        <v>0</v>
      </c>
      <c r="M21" s="9">
        <f>+'24-03-001'!W175</f>
        <v>0</v>
      </c>
      <c r="N21" s="9">
        <f>+'24-03-001'!X175</f>
        <v>0</v>
      </c>
      <c r="O21" s="9">
        <f>+'24-03-001'!Y175</f>
        <v>0</v>
      </c>
      <c r="P21" s="9">
        <f>+'24-03-001'!Z175</f>
        <v>0</v>
      </c>
      <c r="Q21" s="9">
        <f>+'24-03-001'!AA175</f>
        <v>0</v>
      </c>
      <c r="R21" s="9">
        <f>+'24-03-001'!AB175</f>
        <v>0</v>
      </c>
      <c r="S21" s="9">
        <f>+'24-03-001'!AC175</f>
        <v>0</v>
      </c>
      <c r="T21" s="9">
        <f>+'24-03-001'!AD175</f>
        <v>0</v>
      </c>
      <c r="U21" s="9">
        <f>+'24-03-001'!AE175</f>
        <v>0</v>
      </c>
      <c r="V21" s="9">
        <f>+'24-03-001'!AF175</f>
        <v>0</v>
      </c>
      <c r="W21" s="9">
        <f>+'24-03-001'!AG175</f>
        <v>0</v>
      </c>
      <c r="X21" s="11">
        <f>+'24-03-001'!AH175</f>
        <v>0</v>
      </c>
      <c r="Y21" s="11">
        <f>+'24-03-001'!AI175</f>
        <v>0</v>
      </c>
    </row>
    <row r="22" spans="1:25" s="12" customFormat="1" ht="26.25" customHeight="1">
      <c r="A22" s="13" t="s">
        <v>19</v>
      </c>
      <c r="B22" s="9">
        <f>+'24-03-001'!I187</f>
        <v>0</v>
      </c>
      <c r="C22" s="9">
        <f>+'24-03-001'!J187</f>
        <v>0</v>
      </c>
      <c r="D22" s="9">
        <f>+'24-03-001'!L187</f>
        <v>0</v>
      </c>
      <c r="E22" s="9">
        <f>+'24-03-001'!M187</f>
        <v>0</v>
      </c>
      <c r="F22" s="9">
        <f>+'24-03-001'!N187</f>
        <v>0</v>
      </c>
      <c r="G22" s="9">
        <f>+'24-03-001'!Q187</f>
        <v>0</v>
      </c>
      <c r="H22" s="9">
        <f>+'24-03-001'!R187</f>
        <v>0</v>
      </c>
      <c r="I22" s="9">
        <f>+'24-03-001'!S187</f>
        <v>0</v>
      </c>
      <c r="J22" s="9">
        <f>+'24-03-001'!T187</f>
        <v>0</v>
      </c>
      <c r="K22" s="9">
        <f>+'24-03-001'!U187</f>
        <v>0</v>
      </c>
      <c r="L22" s="9">
        <f>+'24-03-001'!V187</f>
        <v>0</v>
      </c>
      <c r="M22" s="9">
        <f>+'24-03-001'!W187</f>
        <v>0</v>
      </c>
      <c r="N22" s="9">
        <f>+'24-03-001'!X187</f>
        <v>0</v>
      </c>
      <c r="O22" s="9">
        <f>+'24-03-001'!Y187</f>
        <v>0</v>
      </c>
      <c r="P22" s="9">
        <f>+'24-03-001'!Z187</f>
        <v>0</v>
      </c>
      <c r="Q22" s="9">
        <f>+'24-03-001'!AA187</f>
        <v>0</v>
      </c>
      <c r="R22" s="9">
        <f>+'24-03-001'!AB187</f>
        <v>0</v>
      </c>
      <c r="S22" s="9">
        <f>+'24-03-001'!AC187</f>
        <v>0</v>
      </c>
      <c r="T22" s="9">
        <f>+'24-03-001'!AD187</f>
        <v>0</v>
      </c>
      <c r="U22" s="9">
        <f>+'24-03-001'!AE187</f>
        <v>0</v>
      </c>
      <c r="V22" s="9">
        <f>+'24-03-001'!AF187</f>
        <v>0</v>
      </c>
      <c r="W22" s="9">
        <f>+'24-03-001'!AG187</f>
        <v>0</v>
      </c>
      <c r="X22" s="11">
        <f>+'24-03-001'!AH187</f>
        <v>0</v>
      </c>
      <c r="Y22" s="11">
        <f>+'24-03-001'!AI187</f>
        <v>0</v>
      </c>
    </row>
    <row r="23" spans="1:25" s="12" customFormat="1" ht="26.25" customHeight="1">
      <c r="A23" s="14" t="s">
        <v>49</v>
      </c>
      <c r="B23" s="9">
        <f>+'24-03-001'!I190</f>
        <v>1812715000</v>
      </c>
      <c r="C23" s="9">
        <f>+'24-03-001'!J190</f>
        <v>60000000</v>
      </c>
      <c r="D23" s="9">
        <f>+'24-03-001'!L190</f>
        <v>0</v>
      </c>
      <c r="E23" s="9">
        <f>+'24-03-001'!M190</f>
        <v>0</v>
      </c>
      <c r="F23" s="9">
        <f>+'24-03-001'!N190</f>
        <v>0</v>
      </c>
      <c r="G23" s="9">
        <f>+'24-03-001'!Q190</f>
        <v>0</v>
      </c>
      <c r="H23" s="9">
        <f>+'24-03-001'!R190</f>
        <v>0</v>
      </c>
      <c r="I23" s="9">
        <f>+'24-03-001'!S190</f>
        <v>0</v>
      </c>
      <c r="J23" s="9">
        <f>+'24-03-001'!T190</f>
        <v>0</v>
      </c>
      <c r="K23" s="9">
        <f>+'24-03-001'!U190</f>
        <v>0</v>
      </c>
      <c r="L23" s="9">
        <f>+'24-03-001'!V190</f>
        <v>0</v>
      </c>
      <c r="M23" s="9">
        <f>+'24-03-001'!W190</f>
        <v>0</v>
      </c>
      <c r="N23" s="9">
        <f>+'24-03-001'!X190</f>
        <v>0</v>
      </c>
      <c r="O23" s="9">
        <f>+'24-03-001'!Y190</f>
        <v>0</v>
      </c>
      <c r="P23" s="9">
        <f>+'24-03-001'!Z190</f>
        <v>0</v>
      </c>
      <c r="Q23" s="9">
        <f>+'24-03-001'!AA190</f>
        <v>0</v>
      </c>
      <c r="R23" s="9">
        <f>+'24-03-001'!AB190</f>
        <v>0</v>
      </c>
      <c r="S23" s="9">
        <f>+'24-03-001'!AC190</f>
        <v>0</v>
      </c>
      <c r="T23" s="9">
        <f>+'24-03-001'!AD190</f>
        <v>0</v>
      </c>
      <c r="U23" s="9">
        <f>+'24-03-001'!AE190</f>
        <v>0</v>
      </c>
      <c r="V23" s="9">
        <f>+'24-03-001'!AF190</f>
        <v>0</v>
      </c>
      <c r="W23" s="9">
        <f>+'24-03-001'!AG190</f>
        <v>0</v>
      </c>
      <c r="X23" s="11">
        <f>+'24-03-001'!AH190</f>
        <v>0</v>
      </c>
      <c r="Y23" s="11">
        <f>+'24-03-001'!AI190</f>
        <v>0</v>
      </c>
    </row>
    <row r="24" spans="1:25" ht="36" customHeight="1">
      <c r="A24" s="66" t="str">
        <f>"TOTAL ASIG."&amp;" "&amp;$A$5</f>
        <v xml:space="preserve">TOTAL ASIG. 24-03-001 FONDO DE INTERVENCIONES DE APOYO AL DESARROLLO INFANTIL </v>
      </c>
      <c r="B24" s="67">
        <f t="shared" ref="B24:W24" si="0">SUM(B8:B23)</f>
        <v>1812715000</v>
      </c>
      <c r="C24" s="67">
        <f t="shared" si="0"/>
        <v>60000000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0</v>
      </c>
      <c r="X24" s="68">
        <f>IF(ISERROR(W24/B24),0,W24/B24)</f>
        <v>0</v>
      </c>
      <c r="Y24" s="68">
        <f>IF(ISERROR(W24/$W$24),0,W24/$W$24)</f>
        <v>0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78" fitToHeight="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zoomScaleNormal="100" workbookViewId="0">
      <pane xSplit="3" ySplit="7" topLeftCell="D151" activePane="bottomRight" state="frozen"/>
      <selection activeCell="I191" sqref="I191"/>
      <selection pane="topRight" activeCell="I191" sqref="I191"/>
      <selection pane="bottomLeft" activeCell="I191" sqref="I191"/>
      <selection pane="bottomRight" activeCell="I191" sqref="I19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5.140625" style="3" bestFit="1" customWidth="1"/>
    <col min="8" max="8" width="7.7109375" style="3" bestFit="1" customWidth="1"/>
    <col min="9" max="9" width="11.42578125" style="6" customWidth="1"/>
    <col min="10" max="10" width="11.42578125" style="4" customWidth="1"/>
    <col min="11" max="11" width="13.7109375" style="2" customWidth="1"/>
    <col min="12" max="12" width="9" style="3" bestFit="1" customWidth="1"/>
    <col min="13" max="13" width="8" style="3" bestFit="1" customWidth="1"/>
    <col min="14" max="14" width="11.28515625" style="3" bestFit="1" customWidth="1"/>
    <col min="15" max="15" width="9.5703125" style="3" customWidth="1"/>
    <col min="16" max="16" width="12.85546875" style="5" bestFit="1" customWidth="1"/>
    <col min="17" max="19" width="11.42578125" style="6" customWidth="1" outlineLevel="1"/>
    <col min="20" max="20" width="11.42578125" style="6" customWidth="1"/>
    <col min="21" max="23" width="11.42578125" style="6" hidden="1" customWidth="1" outlineLevel="1"/>
    <col min="24" max="24" width="11.42578125" style="6" customWidth="1" collapsed="1"/>
    <col min="25" max="27" width="11.42578125" style="6" hidden="1" customWidth="1" outlineLevel="1"/>
    <col min="28" max="28" width="11.42578125" style="6" customWidth="1" collapsed="1"/>
    <col min="29" max="31" width="11.425781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84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7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 t="str">
        <f t="shared" ref="AI9:AI18" si="1">IF(ISERROR(AG9/$AG$191),"-",AG9/$AG$191)</f>
        <v>-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 t="str">
        <f t="shared" si="1"/>
        <v>-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 t="str">
        <f t="shared" si="1"/>
        <v>-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 t="str">
        <f t="shared" si="1"/>
        <v>-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 t="str">
        <f t="shared" si="1"/>
        <v>-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 t="str">
        <f t="shared" si="1"/>
        <v>-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 t="str">
        <f t="shared" si="1"/>
        <v>-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 t="str">
        <f t="shared" si="1"/>
        <v>-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 t="str">
        <f t="shared" si="1"/>
        <v>-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 t="str">
        <f t="shared" si="1"/>
        <v>-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 t="str">
        <f t="shared" ref="AI21:AI30" si="9">IF(ISERROR(AG21/$AG$191),"-",AG21/$AG$191)</f>
        <v>-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 t="str">
        <f t="shared" si="9"/>
        <v>-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 t="str">
        <f t="shared" si="9"/>
        <v>-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 t="str">
        <f t="shared" si="9"/>
        <v>-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 t="str">
        <f t="shared" si="9"/>
        <v>-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 t="str">
        <f t="shared" si="9"/>
        <v>-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 t="str">
        <f t="shared" si="9"/>
        <v>-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 t="str">
        <f t="shared" si="9"/>
        <v>-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 t="str">
        <f t="shared" si="9"/>
        <v>-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 t="str">
        <f t="shared" si="9"/>
        <v>-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 t="str">
        <f t="shared" ref="AI33:AI42" si="17">IF(ISERROR(AG33/$AG$191),"-",AG33/$AG$191)</f>
        <v>-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 t="str">
        <f t="shared" si="17"/>
        <v>-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 t="str">
        <f t="shared" si="17"/>
        <v>-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 t="str">
        <f t="shared" si="17"/>
        <v>-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 t="str">
        <f t="shared" si="17"/>
        <v>-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 t="str">
        <f t="shared" si="17"/>
        <v>-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 t="str">
        <f t="shared" si="17"/>
        <v>-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 t="str">
        <f t="shared" si="17"/>
        <v>-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 t="str">
        <f t="shared" si="17"/>
        <v>-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 t="str">
        <f t="shared" si="17"/>
        <v>-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 t="str">
        <f t="shared" ref="AI45:AI54" si="25">IF(ISERROR(AG45/$AG$191),"-",AG45/$AG$191)</f>
        <v>-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 t="str">
        <f t="shared" si="25"/>
        <v>-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 t="str">
        <f t="shared" si="25"/>
        <v>-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 t="str">
        <f t="shared" si="25"/>
        <v>-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 t="str">
        <f t="shared" si="25"/>
        <v>-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 t="str">
        <f t="shared" si="25"/>
        <v>-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 t="str">
        <f t="shared" si="25"/>
        <v>-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 t="str">
        <f t="shared" si="25"/>
        <v>-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 t="str">
        <f t="shared" si="25"/>
        <v>-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 t="str">
        <f t="shared" si="25"/>
        <v>-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 t="str">
        <f t="shared" ref="AI57:AI66" si="33">IF(ISERROR(AG57/$AG$191),"-",AG57/$AG$191)</f>
        <v>-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 t="str">
        <f t="shared" si="33"/>
        <v>-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 t="str">
        <f t="shared" si="33"/>
        <v>-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 t="str">
        <f t="shared" si="33"/>
        <v>-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 t="str">
        <f t="shared" si="33"/>
        <v>-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 t="str">
        <f t="shared" si="33"/>
        <v>-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 t="str">
        <f t="shared" si="33"/>
        <v>-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 t="str">
        <f t="shared" si="33"/>
        <v>-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 t="str">
        <f t="shared" si="33"/>
        <v>-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 t="str">
        <f t="shared" si="33"/>
        <v>-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 t="str">
        <f t="shared" ref="AI69:AI78" si="41">IF(ISERROR(AG69/$AG$191),"-",AG69/$AG$191)</f>
        <v>-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 t="str">
        <f t="shared" si="41"/>
        <v>-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 t="str">
        <f t="shared" si="41"/>
        <v>-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 t="str">
        <f t="shared" si="41"/>
        <v>-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 t="str">
        <f t="shared" si="41"/>
        <v>-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 t="str">
        <f t="shared" si="41"/>
        <v>-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 t="str">
        <f t="shared" si="41"/>
        <v>-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 t="str">
        <f t="shared" si="41"/>
        <v>-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 t="str">
        <f t="shared" si="41"/>
        <v>-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 t="str">
        <f t="shared" si="41"/>
        <v>-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 t="str">
        <f t="shared" ref="AI81:AI90" si="49">IF(ISERROR(AG81/$AG$191),"-",AG81/$AG$191)</f>
        <v>-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 t="str">
        <f t="shared" si="49"/>
        <v>-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 t="str">
        <f t="shared" si="49"/>
        <v>-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 t="str">
        <f t="shared" si="49"/>
        <v>-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 t="str">
        <f t="shared" si="49"/>
        <v>-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 t="str">
        <f t="shared" si="49"/>
        <v>-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 t="str">
        <f t="shared" si="49"/>
        <v>-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 t="str">
        <f t="shared" si="49"/>
        <v>-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 t="str">
        <f t="shared" si="49"/>
        <v>-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 t="str">
        <f t="shared" si="49"/>
        <v>-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 t="str">
        <f t="shared" ref="AI93:AI102" si="57">IF(ISERROR(AG93/$AG$191),"-",AG93/$AG$191)</f>
        <v>-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 t="str">
        <f t="shared" si="57"/>
        <v>-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 t="str">
        <f t="shared" si="57"/>
        <v>-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 t="str">
        <f t="shared" si="57"/>
        <v>-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 t="str">
        <f t="shared" si="57"/>
        <v>-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 t="str">
        <f t="shared" si="57"/>
        <v>-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 t="str">
        <f t="shared" si="57"/>
        <v>-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 t="str">
        <f t="shared" si="57"/>
        <v>-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 t="str">
        <f t="shared" si="57"/>
        <v>-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 t="str">
        <f t="shared" si="57"/>
        <v>-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 t="str">
        <f t="shared" ref="AI105:AI114" si="65">IF(ISERROR(AG105/$AG$191),"-",AG105/$AG$191)</f>
        <v>-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 t="str">
        <f t="shared" si="65"/>
        <v>-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 t="str">
        <f t="shared" si="65"/>
        <v>-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 t="str">
        <f t="shared" si="65"/>
        <v>-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 t="str">
        <f t="shared" si="65"/>
        <v>-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 t="str">
        <f t="shared" si="65"/>
        <v>-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 t="str">
        <f t="shared" si="65"/>
        <v>-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 t="str">
        <f t="shared" si="65"/>
        <v>-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 t="str">
        <f t="shared" si="65"/>
        <v>-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 t="str">
        <f t="shared" si="65"/>
        <v>-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 t="str">
        <f t="shared" ref="AI117:AI126" si="73">IF(ISERROR(AG117/$AG$191),"-",AG117/$AG$191)</f>
        <v>-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 t="str">
        <f t="shared" si="73"/>
        <v>-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 t="str">
        <f t="shared" si="73"/>
        <v>-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 t="str">
        <f t="shared" si="73"/>
        <v>-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 t="str">
        <f t="shared" si="73"/>
        <v>-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 t="str">
        <f t="shared" si="73"/>
        <v>-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 t="str">
        <f t="shared" si="73"/>
        <v>-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 t="str">
        <f t="shared" si="73"/>
        <v>-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 t="str">
        <f t="shared" si="73"/>
        <v>-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 t="str">
        <f t="shared" si="73"/>
        <v>-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 t="str">
        <f t="shared" ref="AI129:AI138" si="81">IF(ISERROR(AG129/$AG$191),"-",AG129/$AG$191)</f>
        <v>-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 t="str">
        <f t="shared" si="81"/>
        <v>-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 t="str">
        <f t="shared" si="81"/>
        <v>-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 t="str">
        <f t="shared" si="81"/>
        <v>-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 t="str">
        <f t="shared" si="81"/>
        <v>-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 t="str">
        <f t="shared" si="81"/>
        <v>-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 t="str">
        <f t="shared" si="81"/>
        <v>-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 t="str">
        <f t="shared" si="81"/>
        <v>-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 t="str">
        <f t="shared" si="81"/>
        <v>-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 t="str">
        <f t="shared" si="81"/>
        <v>-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 t="str">
        <f t="shared" ref="AI141:AI150" si="89">IF(ISERROR(AG141/$AG$191),"-",AG141/$AG$191)</f>
        <v>-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 t="str">
        <f t="shared" si="89"/>
        <v>-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 t="str">
        <f t="shared" si="89"/>
        <v>-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 t="str">
        <f t="shared" si="89"/>
        <v>-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 t="str">
        <f t="shared" si="89"/>
        <v>-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 t="str">
        <f t="shared" si="89"/>
        <v>-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 t="str">
        <f t="shared" si="89"/>
        <v>-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 t="str">
        <f t="shared" si="89"/>
        <v>-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 t="str">
        <f t="shared" si="89"/>
        <v>-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 t="str">
        <f t="shared" si="89"/>
        <v>-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 t="str">
        <f t="shared" ref="AI153:AI162" si="97">IF(ISERROR(AG153/$AG$191),"-",AG153/$AG$191)</f>
        <v>-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 t="str">
        <f t="shared" si="97"/>
        <v>-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 t="str">
        <f t="shared" si="97"/>
        <v>-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 t="str">
        <f t="shared" si="97"/>
        <v>-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 t="str">
        <f t="shared" si="97"/>
        <v>-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 t="str">
        <f t="shared" si="97"/>
        <v>-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 t="str">
        <f t="shared" si="97"/>
        <v>-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 t="str">
        <f t="shared" si="97"/>
        <v>-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 t="str">
        <f t="shared" si="97"/>
        <v>-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 t="str">
        <f t="shared" si="97"/>
        <v>-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 t="str">
        <f t="shared" ref="AI165:AI174" si="105">IF(ISERROR(AG165/$AG$191),"-",AG165/$AG$191)</f>
        <v>-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 t="str">
        <f t="shared" si="105"/>
        <v>-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 t="str">
        <f t="shared" si="105"/>
        <v>-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 t="str">
        <f t="shared" si="105"/>
        <v>-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 t="str">
        <f t="shared" si="105"/>
        <v>-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 t="str">
        <f t="shared" si="105"/>
        <v>-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 t="str">
        <f t="shared" si="105"/>
        <v>-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 t="str">
        <f t="shared" si="105"/>
        <v>-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 t="str">
        <f t="shared" si="105"/>
        <v>-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 t="str">
        <f t="shared" si="105"/>
        <v>-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 t="str">
        <f t="shared" ref="AI177:AI186" si="113">IF(ISERROR(AG177/$AG$191),"-",AG177/$AG$191)</f>
        <v>-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 t="str">
        <f t="shared" si="113"/>
        <v>-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 t="str">
        <f t="shared" si="113"/>
        <v>-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 t="str">
        <f t="shared" si="113"/>
        <v>-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 t="str">
        <f t="shared" si="113"/>
        <v>-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 t="str">
        <f t="shared" si="113"/>
        <v>-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 t="str">
        <f t="shared" si="113"/>
        <v>-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 t="str">
        <f t="shared" si="113"/>
        <v>-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 t="str">
        <f t="shared" si="113"/>
        <v>-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 t="str">
        <f t="shared" si="113"/>
        <v>-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28"/>
      <c r="C189" s="27"/>
      <c r="D189" s="28"/>
      <c r="E189" s="28"/>
      <c r="F189" s="28"/>
      <c r="G189" s="27"/>
      <c r="H189" s="27"/>
      <c r="I189" s="29">
        <v>397847000</v>
      </c>
      <c r="J189" s="30">
        <v>0</v>
      </c>
      <c r="K189" s="28"/>
      <c r="L189" s="35"/>
      <c r="M189" s="35"/>
      <c r="N189" s="35"/>
      <c r="O189" s="28"/>
      <c r="P189" s="28"/>
      <c r="Q189" s="35"/>
      <c r="R189" s="35"/>
      <c r="S189" s="35"/>
      <c r="T189" s="40">
        <f>SUM(Q189:S189)</f>
        <v>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0</v>
      </c>
      <c r="AH189" s="41">
        <f>IF(ISERROR(AG189/I189),0,AG189/I189)</f>
        <v>0</v>
      </c>
      <c r="AI189" s="42" t="str">
        <f>IF(ISERROR(AG189/$AG$191),"-",AG189/$AG$191)</f>
        <v>-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397847000</v>
      </c>
      <c r="J190" s="55">
        <f>SUM(J189:J189)</f>
        <v>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0</v>
      </c>
      <c r="R190" s="55">
        <f t="shared" si="121"/>
        <v>0</v>
      </c>
      <c r="S190" s="55">
        <f t="shared" si="121"/>
        <v>0</v>
      </c>
      <c r="T190" s="60">
        <f t="shared" si="121"/>
        <v>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0</v>
      </c>
      <c r="AH190" s="54">
        <f>IF(ISERROR(AG190/I190),0,AG190/I190)</f>
        <v>0</v>
      </c>
      <c r="AI190" s="54">
        <f>IF(ISERROR(AG190/$AG$191),0,AG190/$AG$191)</f>
        <v>0</v>
      </c>
    </row>
    <row r="191" spans="1:35">
      <c r="A191" s="85" t="str">
        <f>"TOTAL ASIG."&amp;" "&amp;$A$5</f>
        <v xml:space="preserve">TOTAL ASIG. 24-03-002 FONDO CONCURSABLE DE INICIATIVAS PARA LA INFANCIA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397847000</v>
      </c>
      <c r="J191" s="60">
        <f>+J19+J31+J43+J55+J67+J79+J91+J103+J115+J127+J139+J151+J187+J163+J175+J190</f>
        <v>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0</v>
      </c>
      <c r="S191" s="60">
        <f t="shared" si="122"/>
        <v>0</v>
      </c>
      <c r="T191" s="60">
        <f t="shared" si="122"/>
        <v>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0</v>
      </c>
      <c r="AH191" s="61">
        <f>IF(ISERROR(AG191/I191),"-",AG191/I191)</f>
        <v>0</v>
      </c>
      <c r="AI191" s="61" t="str">
        <f>IF(ISERROR(AG191/$AG$191),"-",AG191/$AG$191)</f>
        <v>-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56" fitToHeight="20" orientation="landscape" r:id="rId1"/>
  <headerFooter alignWithMargins="0"/>
  <ignoredErrors>
    <ignoredError sqref="AI190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I191" sqref="I191"/>
      <selection pane="bottomLeft" activeCell="I191" sqref="I19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+'24-03-002'!A1:AI1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+'24-03-002'!A3:AI3</f>
        <v>EJECUCIÓN AL 31 DE MARZO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+'24-03-002'!A5:H5</f>
        <v xml:space="preserve">24-03-002 FONDO CONCURSABLE DE INICIATIVAS PARA LA INFANCIA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+'24-03-002'!I19</f>
        <v>0</v>
      </c>
      <c r="C8" s="9">
        <f>+'24-03-002'!J19</f>
        <v>0</v>
      </c>
      <c r="D8" s="9">
        <f>+'24-03-002'!L19</f>
        <v>0</v>
      </c>
      <c r="E8" s="9">
        <f>+'24-03-002'!M19</f>
        <v>0</v>
      </c>
      <c r="F8" s="9">
        <f>+'24-03-002'!N19</f>
        <v>0</v>
      </c>
      <c r="G8" s="9">
        <f>+'24-03-002'!Q19</f>
        <v>0</v>
      </c>
      <c r="H8" s="9">
        <f>+'24-03-002'!R19</f>
        <v>0</v>
      </c>
      <c r="I8" s="9">
        <f>+'24-03-002'!S19</f>
        <v>0</v>
      </c>
      <c r="J8" s="9">
        <f>+'24-03-002'!T19</f>
        <v>0</v>
      </c>
      <c r="K8" s="9">
        <f>+'24-03-002'!U19</f>
        <v>0</v>
      </c>
      <c r="L8" s="9">
        <f>+'24-03-002'!V19</f>
        <v>0</v>
      </c>
      <c r="M8" s="9">
        <f>+'24-03-002'!W19</f>
        <v>0</v>
      </c>
      <c r="N8" s="9">
        <f>+'24-03-002'!X19</f>
        <v>0</v>
      </c>
      <c r="O8" s="9">
        <f>+'24-03-002'!Y19</f>
        <v>0</v>
      </c>
      <c r="P8" s="9">
        <f>+'24-03-002'!Z19</f>
        <v>0</v>
      </c>
      <c r="Q8" s="9">
        <f>+'24-03-002'!AA19</f>
        <v>0</v>
      </c>
      <c r="R8" s="9">
        <f>+'24-03-002'!AB19</f>
        <v>0</v>
      </c>
      <c r="S8" s="9">
        <f>+'24-03-002'!AC19</f>
        <v>0</v>
      </c>
      <c r="T8" s="9">
        <f>+'24-03-002'!AD19</f>
        <v>0</v>
      </c>
      <c r="U8" s="9">
        <f>+'24-03-002'!AE19</f>
        <v>0</v>
      </c>
      <c r="V8" s="9">
        <f>+'24-03-002'!AF19</f>
        <v>0</v>
      </c>
      <c r="W8" s="9">
        <f>+'24-03-002'!AG19</f>
        <v>0</v>
      </c>
      <c r="X8" s="11">
        <f>+'24-03-002'!AH19</f>
        <v>0</v>
      </c>
      <c r="Y8" s="11">
        <f>+'24-03-002'!AI19</f>
        <v>0</v>
      </c>
    </row>
    <row r="9" spans="1:25" s="12" customFormat="1" ht="26.25" customHeight="1">
      <c r="A9" s="10" t="s">
        <v>12</v>
      </c>
      <c r="B9" s="9">
        <f>+'24-03-002'!I31</f>
        <v>0</v>
      </c>
      <c r="C9" s="9">
        <f>+'24-03-002'!J31</f>
        <v>0</v>
      </c>
      <c r="D9" s="9">
        <f>+'24-03-002'!L31</f>
        <v>0</v>
      </c>
      <c r="E9" s="9">
        <f>+'24-03-002'!M31</f>
        <v>0</v>
      </c>
      <c r="F9" s="9">
        <f>+'24-03-002'!N31</f>
        <v>0</v>
      </c>
      <c r="G9" s="9">
        <f>+'24-03-002'!Q31</f>
        <v>0</v>
      </c>
      <c r="H9" s="9">
        <f>+'24-03-002'!R31</f>
        <v>0</v>
      </c>
      <c r="I9" s="9">
        <f>+'24-03-002'!S31</f>
        <v>0</v>
      </c>
      <c r="J9" s="9">
        <f>+'24-03-002'!T31</f>
        <v>0</v>
      </c>
      <c r="K9" s="9">
        <f>+'24-03-002'!U31</f>
        <v>0</v>
      </c>
      <c r="L9" s="9">
        <f>+'24-03-002'!V31</f>
        <v>0</v>
      </c>
      <c r="M9" s="9">
        <f>+'24-03-002'!W31</f>
        <v>0</v>
      </c>
      <c r="N9" s="9">
        <f>+'24-03-002'!X31</f>
        <v>0</v>
      </c>
      <c r="O9" s="9">
        <f>+'24-03-002'!Y31</f>
        <v>0</v>
      </c>
      <c r="P9" s="9">
        <f>+'24-03-002'!Z31</f>
        <v>0</v>
      </c>
      <c r="Q9" s="9">
        <f>+'24-03-002'!AA31</f>
        <v>0</v>
      </c>
      <c r="R9" s="9">
        <f>+'24-03-002'!AB31</f>
        <v>0</v>
      </c>
      <c r="S9" s="9">
        <f>+'24-03-002'!AC31</f>
        <v>0</v>
      </c>
      <c r="T9" s="9">
        <f>+'24-03-002'!AD31</f>
        <v>0</v>
      </c>
      <c r="U9" s="9">
        <f>+'24-03-002'!AE31</f>
        <v>0</v>
      </c>
      <c r="V9" s="9">
        <f>+'24-03-002'!AF31</f>
        <v>0</v>
      </c>
      <c r="W9" s="9">
        <f>+'24-03-002'!AG31</f>
        <v>0</v>
      </c>
      <c r="X9" s="11">
        <f>+'24-03-002'!AH31</f>
        <v>0</v>
      </c>
      <c r="Y9" s="11">
        <f>+'24-03-002'!AI31</f>
        <v>0</v>
      </c>
    </row>
    <row r="10" spans="1:25" s="12" customFormat="1" ht="26.25" customHeight="1">
      <c r="A10" s="10" t="s">
        <v>13</v>
      </c>
      <c r="B10" s="9">
        <f>+'24-03-002'!I43</f>
        <v>0</v>
      </c>
      <c r="C10" s="9">
        <f>+'24-03-002'!J43</f>
        <v>0</v>
      </c>
      <c r="D10" s="9">
        <f>+'24-03-002'!L43</f>
        <v>0</v>
      </c>
      <c r="E10" s="9">
        <f>+'24-03-002'!M43</f>
        <v>0</v>
      </c>
      <c r="F10" s="9">
        <f>+'24-03-002'!N43</f>
        <v>0</v>
      </c>
      <c r="G10" s="9">
        <f>+'24-03-002'!Q43</f>
        <v>0</v>
      </c>
      <c r="H10" s="9">
        <f>+'24-03-002'!R43</f>
        <v>0</v>
      </c>
      <c r="I10" s="9">
        <f>+'24-03-002'!S43</f>
        <v>0</v>
      </c>
      <c r="J10" s="9">
        <f>+'24-03-002'!T43</f>
        <v>0</v>
      </c>
      <c r="K10" s="9">
        <f>+'24-03-002'!U43</f>
        <v>0</v>
      </c>
      <c r="L10" s="9">
        <f>+'24-03-002'!V43</f>
        <v>0</v>
      </c>
      <c r="M10" s="9">
        <f>+'24-03-002'!W43</f>
        <v>0</v>
      </c>
      <c r="N10" s="9">
        <f>+'24-03-002'!X43</f>
        <v>0</v>
      </c>
      <c r="O10" s="9">
        <f>+'24-03-002'!Y43</f>
        <v>0</v>
      </c>
      <c r="P10" s="9">
        <f>+'24-03-002'!Z43</f>
        <v>0</v>
      </c>
      <c r="Q10" s="9">
        <f>+'24-03-002'!AA43</f>
        <v>0</v>
      </c>
      <c r="R10" s="9">
        <f>+'24-03-002'!AB43</f>
        <v>0</v>
      </c>
      <c r="S10" s="9">
        <f>+'24-03-002'!AC43</f>
        <v>0</v>
      </c>
      <c r="T10" s="9">
        <f>+'24-03-002'!AD43</f>
        <v>0</v>
      </c>
      <c r="U10" s="9">
        <f>+'24-03-002'!AE43</f>
        <v>0</v>
      </c>
      <c r="V10" s="9">
        <f>+'24-03-002'!AF43</f>
        <v>0</v>
      </c>
      <c r="W10" s="9">
        <f>+'24-03-002'!AG43</f>
        <v>0</v>
      </c>
      <c r="X10" s="11">
        <f>+'24-03-002'!AH43</f>
        <v>0</v>
      </c>
      <c r="Y10" s="11">
        <f>+'24-03-002'!AI43</f>
        <v>0</v>
      </c>
    </row>
    <row r="11" spans="1:25" s="12" customFormat="1" ht="26.25" customHeight="1">
      <c r="A11" s="10" t="s">
        <v>14</v>
      </c>
      <c r="B11" s="9">
        <f>+'24-03-002'!I55</f>
        <v>0</v>
      </c>
      <c r="C11" s="9">
        <f>+'24-03-002'!J55</f>
        <v>0</v>
      </c>
      <c r="D11" s="9">
        <f>+'24-03-002'!L55</f>
        <v>0</v>
      </c>
      <c r="E11" s="9">
        <f>+'24-03-002'!M55</f>
        <v>0</v>
      </c>
      <c r="F11" s="9">
        <f>+'24-03-002'!N55</f>
        <v>0</v>
      </c>
      <c r="G11" s="9">
        <f>+'24-03-002'!Q55</f>
        <v>0</v>
      </c>
      <c r="H11" s="9">
        <f>+'24-03-002'!R55</f>
        <v>0</v>
      </c>
      <c r="I11" s="9">
        <f>+'24-03-002'!S55</f>
        <v>0</v>
      </c>
      <c r="J11" s="9">
        <f>+'24-03-002'!T55</f>
        <v>0</v>
      </c>
      <c r="K11" s="9">
        <f>+'24-03-002'!U55</f>
        <v>0</v>
      </c>
      <c r="L11" s="9">
        <f>+'24-03-002'!V55</f>
        <v>0</v>
      </c>
      <c r="M11" s="9">
        <f>+'24-03-002'!W55</f>
        <v>0</v>
      </c>
      <c r="N11" s="9">
        <f>+'24-03-002'!X55</f>
        <v>0</v>
      </c>
      <c r="O11" s="9">
        <f>+'24-03-002'!Y55</f>
        <v>0</v>
      </c>
      <c r="P11" s="9">
        <f>+'24-03-002'!Z55</f>
        <v>0</v>
      </c>
      <c r="Q11" s="9">
        <f>+'24-03-002'!AA55</f>
        <v>0</v>
      </c>
      <c r="R11" s="9">
        <f>+'24-03-002'!AB55</f>
        <v>0</v>
      </c>
      <c r="S11" s="9">
        <f>+'24-03-002'!AC55</f>
        <v>0</v>
      </c>
      <c r="T11" s="9">
        <f>+'24-03-002'!AD55</f>
        <v>0</v>
      </c>
      <c r="U11" s="9">
        <f>+'24-03-002'!AE55</f>
        <v>0</v>
      </c>
      <c r="V11" s="9">
        <f>+'24-03-002'!AF55</f>
        <v>0</v>
      </c>
      <c r="W11" s="9">
        <f>+'24-03-002'!AG55</f>
        <v>0</v>
      </c>
      <c r="X11" s="11">
        <f>+'24-03-002'!AH55</f>
        <v>0</v>
      </c>
      <c r="Y11" s="11">
        <f>+'24-03-002'!AI55</f>
        <v>0</v>
      </c>
    </row>
    <row r="12" spans="1:25" s="12" customFormat="1" ht="26.25" customHeight="1">
      <c r="A12" s="43" t="s">
        <v>59</v>
      </c>
      <c r="B12" s="9">
        <f>+'24-03-002'!I67</f>
        <v>0</v>
      </c>
      <c r="C12" s="9">
        <f>+'24-03-002'!J67</f>
        <v>0</v>
      </c>
      <c r="D12" s="9">
        <f>+'24-03-002'!L67</f>
        <v>0</v>
      </c>
      <c r="E12" s="9">
        <f>+'24-03-002'!M67</f>
        <v>0</v>
      </c>
      <c r="F12" s="9">
        <f>+'24-03-002'!N67</f>
        <v>0</v>
      </c>
      <c r="G12" s="9">
        <f>+'24-03-002'!Q67</f>
        <v>0</v>
      </c>
      <c r="H12" s="9">
        <f>+'24-03-002'!R67</f>
        <v>0</v>
      </c>
      <c r="I12" s="9">
        <f>+'24-03-002'!S67</f>
        <v>0</v>
      </c>
      <c r="J12" s="9">
        <f>+'24-03-002'!T67</f>
        <v>0</v>
      </c>
      <c r="K12" s="9">
        <f>+'24-03-002'!U67</f>
        <v>0</v>
      </c>
      <c r="L12" s="9">
        <f>+'24-03-002'!V67</f>
        <v>0</v>
      </c>
      <c r="M12" s="9">
        <f>+'24-03-002'!W67</f>
        <v>0</v>
      </c>
      <c r="N12" s="9">
        <f>+'24-03-002'!X67</f>
        <v>0</v>
      </c>
      <c r="O12" s="9">
        <f>+'24-03-002'!Y67</f>
        <v>0</v>
      </c>
      <c r="P12" s="9">
        <f>+'24-03-002'!Z67</f>
        <v>0</v>
      </c>
      <c r="Q12" s="9">
        <f>+'24-03-002'!AA67</f>
        <v>0</v>
      </c>
      <c r="R12" s="9">
        <f>+'24-03-002'!AB67</f>
        <v>0</v>
      </c>
      <c r="S12" s="9">
        <f>+'24-03-002'!AC67</f>
        <v>0</v>
      </c>
      <c r="T12" s="9">
        <f>+'24-03-002'!AD67</f>
        <v>0</v>
      </c>
      <c r="U12" s="9">
        <f>+'24-03-002'!AE67</f>
        <v>0</v>
      </c>
      <c r="V12" s="9">
        <f>+'24-03-002'!AF67</f>
        <v>0</v>
      </c>
      <c r="W12" s="9">
        <f>+'24-03-002'!AG67</f>
        <v>0</v>
      </c>
      <c r="X12" s="11">
        <f>+'24-03-002'!AH67</f>
        <v>0</v>
      </c>
      <c r="Y12" s="11">
        <f>+'24-03-002'!AI67</f>
        <v>0</v>
      </c>
    </row>
    <row r="13" spans="1:25" s="12" customFormat="1" ht="26.25" customHeight="1">
      <c r="A13" s="10" t="s">
        <v>15</v>
      </c>
      <c r="B13" s="9">
        <f>+'24-03-002'!I79</f>
        <v>0</v>
      </c>
      <c r="C13" s="9">
        <f>+'24-03-002'!J79</f>
        <v>0</v>
      </c>
      <c r="D13" s="9">
        <f>+'24-03-002'!L79</f>
        <v>0</v>
      </c>
      <c r="E13" s="9">
        <f>+'24-03-002'!M79</f>
        <v>0</v>
      </c>
      <c r="F13" s="9">
        <f>+'24-03-002'!N79</f>
        <v>0</v>
      </c>
      <c r="G13" s="9">
        <f>+'24-03-002'!Q79</f>
        <v>0</v>
      </c>
      <c r="H13" s="9">
        <f>+'24-03-002'!R79</f>
        <v>0</v>
      </c>
      <c r="I13" s="9">
        <f>+'24-03-002'!S79</f>
        <v>0</v>
      </c>
      <c r="J13" s="9">
        <f>+'24-03-002'!T79</f>
        <v>0</v>
      </c>
      <c r="K13" s="9">
        <f>+'24-03-002'!U79</f>
        <v>0</v>
      </c>
      <c r="L13" s="9">
        <f>+'24-03-002'!V79</f>
        <v>0</v>
      </c>
      <c r="M13" s="9">
        <f>+'24-03-002'!W79</f>
        <v>0</v>
      </c>
      <c r="N13" s="9">
        <f>+'24-03-002'!X79</f>
        <v>0</v>
      </c>
      <c r="O13" s="9">
        <f>+'24-03-002'!Y79</f>
        <v>0</v>
      </c>
      <c r="P13" s="9">
        <f>+'24-03-002'!Z79</f>
        <v>0</v>
      </c>
      <c r="Q13" s="9">
        <f>+'24-03-002'!AA79</f>
        <v>0</v>
      </c>
      <c r="R13" s="9">
        <f>+'24-03-002'!AB79</f>
        <v>0</v>
      </c>
      <c r="S13" s="9">
        <f>+'24-03-002'!AC79</f>
        <v>0</v>
      </c>
      <c r="T13" s="9">
        <f>+'24-03-002'!AD79</f>
        <v>0</v>
      </c>
      <c r="U13" s="9">
        <f>+'24-03-002'!AE79</f>
        <v>0</v>
      </c>
      <c r="V13" s="9">
        <f>+'24-03-002'!AF79</f>
        <v>0</v>
      </c>
      <c r="W13" s="9">
        <f>+'24-03-002'!AG79</f>
        <v>0</v>
      </c>
      <c r="X13" s="11">
        <f>+'24-03-002'!AH79</f>
        <v>0</v>
      </c>
      <c r="Y13" s="11">
        <f>+'24-03-002'!AI79</f>
        <v>0</v>
      </c>
    </row>
    <row r="14" spans="1:25" s="12" customFormat="1" ht="26.25" customHeight="1">
      <c r="A14" s="10" t="s">
        <v>16</v>
      </c>
      <c r="B14" s="9">
        <f>+'24-03-002'!I91</f>
        <v>0</v>
      </c>
      <c r="C14" s="9">
        <f>+'24-03-002'!J91</f>
        <v>0</v>
      </c>
      <c r="D14" s="9">
        <f>+'24-03-002'!L91</f>
        <v>0</v>
      </c>
      <c r="E14" s="9">
        <f>+'24-03-002'!M91</f>
        <v>0</v>
      </c>
      <c r="F14" s="9">
        <f>+'24-03-002'!N91</f>
        <v>0</v>
      </c>
      <c r="G14" s="9">
        <f>+'24-03-002'!Q91</f>
        <v>0</v>
      </c>
      <c r="H14" s="9">
        <f>+'24-03-002'!R91</f>
        <v>0</v>
      </c>
      <c r="I14" s="9">
        <f>+'24-03-002'!S91</f>
        <v>0</v>
      </c>
      <c r="J14" s="9">
        <f>+'24-03-002'!T91</f>
        <v>0</v>
      </c>
      <c r="K14" s="9">
        <f>+'24-03-002'!U91</f>
        <v>0</v>
      </c>
      <c r="L14" s="9">
        <f>+'24-03-002'!V91</f>
        <v>0</v>
      </c>
      <c r="M14" s="9">
        <f>+'24-03-002'!W91</f>
        <v>0</v>
      </c>
      <c r="N14" s="9">
        <f>+'24-03-002'!X91</f>
        <v>0</v>
      </c>
      <c r="O14" s="9">
        <f>+'24-03-002'!Y91</f>
        <v>0</v>
      </c>
      <c r="P14" s="9">
        <f>+'24-03-002'!Z91</f>
        <v>0</v>
      </c>
      <c r="Q14" s="9">
        <f>+'24-03-002'!AA91</f>
        <v>0</v>
      </c>
      <c r="R14" s="9">
        <f>+'24-03-002'!AB91</f>
        <v>0</v>
      </c>
      <c r="S14" s="9">
        <f>+'24-03-002'!AC91</f>
        <v>0</v>
      </c>
      <c r="T14" s="9">
        <f>+'24-03-002'!AD91</f>
        <v>0</v>
      </c>
      <c r="U14" s="9">
        <f>+'24-03-002'!AE91</f>
        <v>0</v>
      </c>
      <c r="V14" s="9">
        <f>+'24-03-002'!AF91</f>
        <v>0</v>
      </c>
      <c r="W14" s="9">
        <f>+'24-03-002'!AG91</f>
        <v>0</v>
      </c>
      <c r="X14" s="11">
        <f>+'24-03-002'!AH91</f>
        <v>0</v>
      </c>
      <c r="Y14" s="11">
        <f>+'24-03-002'!AI91</f>
        <v>0</v>
      </c>
    </row>
    <row r="15" spans="1:25" s="12" customFormat="1" ht="26.25" customHeight="1">
      <c r="A15" s="43" t="s">
        <v>63</v>
      </c>
      <c r="B15" s="9">
        <f>+'24-03-002'!I103</f>
        <v>0</v>
      </c>
      <c r="C15" s="9">
        <f>+'24-03-002'!J103</f>
        <v>0</v>
      </c>
      <c r="D15" s="9">
        <f>+'24-03-002'!L103</f>
        <v>0</v>
      </c>
      <c r="E15" s="9">
        <f>+'24-03-002'!M103</f>
        <v>0</v>
      </c>
      <c r="F15" s="9">
        <f>+'24-03-002'!N103</f>
        <v>0</v>
      </c>
      <c r="G15" s="9">
        <f>+'24-03-002'!Q103</f>
        <v>0</v>
      </c>
      <c r="H15" s="9">
        <f>+'24-03-002'!R103</f>
        <v>0</v>
      </c>
      <c r="I15" s="9">
        <f>+'24-03-002'!S103</f>
        <v>0</v>
      </c>
      <c r="J15" s="9">
        <f>+'24-03-002'!T103</f>
        <v>0</v>
      </c>
      <c r="K15" s="9">
        <f>+'24-03-002'!U103</f>
        <v>0</v>
      </c>
      <c r="L15" s="9">
        <f>+'24-03-002'!V103</f>
        <v>0</v>
      </c>
      <c r="M15" s="9">
        <f>+'24-03-002'!W103</f>
        <v>0</v>
      </c>
      <c r="N15" s="9">
        <f>+'24-03-002'!X103</f>
        <v>0</v>
      </c>
      <c r="O15" s="9">
        <f>+'24-03-002'!Y103</f>
        <v>0</v>
      </c>
      <c r="P15" s="9">
        <f>+'24-03-002'!Z103</f>
        <v>0</v>
      </c>
      <c r="Q15" s="9">
        <f>+'24-03-002'!AA103</f>
        <v>0</v>
      </c>
      <c r="R15" s="9">
        <f>+'24-03-002'!AB103</f>
        <v>0</v>
      </c>
      <c r="S15" s="9">
        <f>+'24-03-002'!AC103</f>
        <v>0</v>
      </c>
      <c r="T15" s="9">
        <f>+'24-03-002'!AD103</f>
        <v>0</v>
      </c>
      <c r="U15" s="9">
        <f>+'24-03-002'!AE103</f>
        <v>0</v>
      </c>
      <c r="V15" s="9">
        <f>+'24-03-002'!AF103</f>
        <v>0</v>
      </c>
      <c r="W15" s="9">
        <f>+'24-03-002'!AG103</f>
        <v>0</v>
      </c>
      <c r="X15" s="11">
        <f>+'24-03-002'!AH103</f>
        <v>0</v>
      </c>
      <c r="Y15" s="11">
        <f>+'24-03-002'!AI103</f>
        <v>0</v>
      </c>
    </row>
    <row r="16" spans="1:25" s="12" customFormat="1" ht="26.25" customHeight="1">
      <c r="A16" s="43" t="s">
        <v>65</v>
      </c>
      <c r="B16" s="9">
        <f>+'24-03-002'!I115</f>
        <v>0</v>
      </c>
      <c r="C16" s="9">
        <f>+'24-03-002'!J115</f>
        <v>0</v>
      </c>
      <c r="D16" s="9">
        <f>+'24-03-002'!L115</f>
        <v>0</v>
      </c>
      <c r="E16" s="9">
        <f>+'24-03-002'!M115</f>
        <v>0</v>
      </c>
      <c r="F16" s="9">
        <f>+'24-03-002'!N115</f>
        <v>0</v>
      </c>
      <c r="G16" s="9">
        <f>+'24-03-002'!Q115</f>
        <v>0</v>
      </c>
      <c r="H16" s="9">
        <f>+'24-03-002'!R115</f>
        <v>0</v>
      </c>
      <c r="I16" s="9">
        <f>+'24-03-002'!S115</f>
        <v>0</v>
      </c>
      <c r="J16" s="9">
        <f>+'24-03-002'!T115</f>
        <v>0</v>
      </c>
      <c r="K16" s="9">
        <f>+'24-03-002'!U115</f>
        <v>0</v>
      </c>
      <c r="L16" s="9">
        <f>+'24-03-002'!V115</f>
        <v>0</v>
      </c>
      <c r="M16" s="9">
        <f>+'24-03-002'!W115</f>
        <v>0</v>
      </c>
      <c r="N16" s="9">
        <f>+'24-03-002'!X115</f>
        <v>0</v>
      </c>
      <c r="O16" s="9">
        <f>+'24-03-002'!Y115</f>
        <v>0</v>
      </c>
      <c r="P16" s="9">
        <f>+'24-03-002'!Z115</f>
        <v>0</v>
      </c>
      <c r="Q16" s="9">
        <f>+'24-03-002'!AA115</f>
        <v>0</v>
      </c>
      <c r="R16" s="9">
        <f>+'24-03-002'!AB115</f>
        <v>0</v>
      </c>
      <c r="S16" s="9">
        <f>+'24-03-002'!AC115</f>
        <v>0</v>
      </c>
      <c r="T16" s="9">
        <f>+'24-03-002'!AD115</f>
        <v>0</v>
      </c>
      <c r="U16" s="9">
        <f>+'24-03-002'!AE115</f>
        <v>0</v>
      </c>
      <c r="V16" s="9">
        <f>+'24-03-002'!AF115</f>
        <v>0</v>
      </c>
      <c r="W16" s="9">
        <f>+'24-03-002'!AG115</f>
        <v>0</v>
      </c>
      <c r="X16" s="11">
        <f>+'24-03-002'!AH115</f>
        <v>0</v>
      </c>
      <c r="Y16" s="11">
        <f>+'24-03-002'!AI115</f>
        <v>0</v>
      </c>
    </row>
    <row r="17" spans="1:25" s="12" customFormat="1" ht="26.25" customHeight="1">
      <c r="A17" s="10" t="s">
        <v>17</v>
      </c>
      <c r="B17" s="9">
        <f>+'24-03-002'!I127</f>
        <v>0</v>
      </c>
      <c r="C17" s="9">
        <f>+'24-03-002'!J127</f>
        <v>0</v>
      </c>
      <c r="D17" s="9">
        <f>+'24-03-002'!L127</f>
        <v>0</v>
      </c>
      <c r="E17" s="9">
        <f>+'24-03-002'!M127</f>
        <v>0</v>
      </c>
      <c r="F17" s="9">
        <f>+'24-03-002'!N127</f>
        <v>0</v>
      </c>
      <c r="G17" s="9">
        <f>+'24-03-002'!Q127</f>
        <v>0</v>
      </c>
      <c r="H17" s="9">
        <f>+'24-03-002'!R127</f>
        <v>0</v>
      </c>
      <c r="I17" s="9">
        <f>+'24-03-002'!S127</f>
        <v>0</v>
      </c>
      <c r="J17" s="9">
        <f>+'24-03-002'!T127</f>
        <v>0</v>
      </c>
      <c r="K17" s="9">
        <f>+'24-03-002'!U127</f>
        <v>0</v>
      </c>
      <c r="L17" s="9">
        <f>+'24-03-002'!V127</f>
        <v>0</v>
      </c>
      <c r="M17" s="9">
        <f>+'24-03-002'!W127</f>
        <v>0</v>
      </c>
      <c r="N17" s="9">
        <f>+'24-03-002'!X127</f>
        <v>0</v>
      </c>
      <c r="O17" s="9">
        <f>+'24-03-002'!Y127</f>
        <v>0</v>
      </c>
      <c r="P17" s="9">
        <f>+'24-03-002'!Z127</f>
        <v>0</v>
      </c>
      <c r="Q17" s="9">
        <f>+'24-03-002'!AA127</f>
        <v>0</v>
      </c>
      <c r="R17" s="9">
        <f>+'24-03-002'!AB127</f>
        <v>0</v>
      </c>
      <c r="S17" s="9">
        <f>+'24-03-002'!AC127</f>
        <v>0</v>
      </c>
      <c r="T17" s="9">
        <f>+'24-03-002'!AD127</f>
        <v>0</v>
      </c>
      <c r="U17" s="9">
        <f>+'24-03-002'!AE127</f>
        <v>0</v>
      </c>
      <c r="V17" s="9">
        <f>+'24-03-002'!AF127</f>
        <v>0</v>
      </c>
      <c r="W17" s="9">
        <f>+'24-03-002'!AG127</f>
        <v>0</v>
      </c>
      <c r="X17" s="11">
        <f>+'24-03-002'!AH127</f>
        <v>0</v>
      </c>
      <c r="Y17" s="11">
        <f>+'24-03-002'!AI127</f>
        <v>0</v>
      </c>
    </row>
    <row r="18" spans="1:25" s="12" customFormat="1" ht="26.25" customHeight="1">
      <c r="A18" s="43" t="s">
        <v>68</v>
      </c>
      <c r="B18" s="9">
        <f>+'24-03-002'!I139</f>
        <v>0</v>
      </c>
      <c r="C18" s="9">
        <f>+'24-03-002'!J139</f>
        <v>0</v>
      </c>
      <c r="D18" s="9">
        <f>+'24-03-002'!L139</f>
        <v>0</v>
      </c>
      <c r="E18" s="9">
        <f>+'24-03-002'!M139</f>
        <v>0</v>
      </c>
      <c r="F18" s="9">
        <f>+'24-03-002'!N139</f>
        <v>0</v>
      </c>
      <c r="G18" s="9">
        <f>+'24-03-002'!Q139</f>
        <v>0</v>
      </c>
      <c r="H18" s="9">
        <f>+'24-03-002'!R139</f>
        <v>0</v>
      </c>
      <c r="I18" s="9">
        <f>+'24-03-002'!S139</f>
        <v>0</v>
      </c>
      <c r="J18" s="9">
        <f>+'24-03-002'!T139</f>
        <v>0</v>
      </c>
      <c r="K18" s="9">
        <f>+'24-03-002'!U139</f>
        <v>0</v>
      </c>
      <c r="L18" s="9">
        <f>+'24-03-002'!V139</f>
        <v>0</v>
      </c>
      <c r="M18" s="9">
        <f>+'24-03-002'!W139</f>
        <v>0</v>
      </c>
      <c r="N18" s="9">
        <f>+'24-03-002'!X139</f>
        <v>0</v>
      </c>
      <c r="O18" s="9">
        <f>+'24-03-002'!Y139</f>
        <v>0</v>
      </c>
      <c r="P18" s="9">
        <f>+'24-03-002'!Z139</f>
        <v>0</v>
      </c>
      <c r="Q18" s="9">
        <f>+'24-03-002'!AA139</f>
        <v>0</v>
      </c>
      <c r="R18" s="9">
        <f>+'24-03-002'!AB139</f>
        <v>0</v>
      </c>
      <c r="S18" s="9">
        <f>+'24-03-002'!AC139</f>
        <v>0</v>
      </c>
      <c r="T18" s="9">
        <f>+'24-03-002'!AD139</f>
        <v>0</v>
      </c>
      <c r="U18" s="9">
        <f>+'24-03-002'!AE139</f>
        <v>0</v>
      </c>
      <c r="V18" s="9">
        <f>+'24-03-002'!AF139</f>
        <v>0</v>
      </c>
      <c r="W18" s="9">
        <f>+'24-03-002'!AG139</f>
        <v>0</v>
      </c>
      <c r="X18" s="11">
        <f>+'24-03-002'!AH139</f>
        <v>0</v>
      </c>
      <c r="Y18" s="11">
        <f>+'24-03-002'!AI139</f>
        <v>0</v>
      </c>
    </row>
    <row r="19" spans="1:25" s="12" customFormat="1" ht="26.25" customHeight="1">
      <c r="A19" s="10" t="s">
        <v>18</v>
      </c>
      <c r="B19" s="9">
        <f>+'24-03-002'!I151</f>
        <v>0</v>
      </c>
      <c r="C19" s="9">
        <f>+'24-03-002'!J151</f>
        <v>0</v>
      </c>
      <c r="D19" s="9">
        <f>+'24-03-002'!L151</f>
        <v>0</v>
      </c>
      <c r="E19" s="9">
        <f>+'24-03-002'!M151</f>
        <v>0</v>
      </c>
      <c r="F19" s="9">
        <f>+'24-03-002'!N151</f>
        <v>0</v>
      </c>
      <c r="G19" s="9">
        <f>+'24-03-002'!Q151</f>
        <v>0</v>
      </c>
      <c r="H19" s="9">
        <f>+'24-03-002'!R151</f>
        <v>0</v>
      </c>
      <c r="I19" s="9">
        <f>+'24-03-002'!S151</f>
        <v>0</v>
      </c>
      <c r="J19" s="9">
        <f>+'24-03-002'!T151</f>
        <v>0</v>
      </c>
      <c r="K19" s="9">
        <f>+'24-03-002'!U151</f>
        <v>0</v>
      </c>
      <c r="L19" s="9">
        <f>+'24-03-002'!V151</f>
        <v>0</v>
      </c>
      <c r="M19" s="9">
        <f>+'24-03-002'!W151</f>
        <v>0</v>
      </c>
      <c r="N19" s="9">
        <f>+'24-03-002'!X151</f>
        <v>0</v>
      </c>
      <c r="O19" s="9">
        <f>+'24-03-002'!Y151</f>
        <v>0</v>
      </c>
      <c r="P19" s="9">
        <f>+'24-03-002'!Z151</f>
        <v>0</v>
      </c>
      <c r="Q19" s="9">
        <f>+'24-03-002'!AA151</f>
        <v>0</v>
      </c>
      <c r="R19" s="9">
        <f>+'24-03-002'!AB151</f>
        <v>0</v>
      </c>
      <c r="S19" s="9">
        <f>+'24-03-002'!AC151</f>
        <v>0</v>
      </c>
      <c r="T19" s="9">
        <f>+'24-03-002'!AD151</f>
        <v>0</v>
      </c>
      <c r="U19" s="9">
        <f>+'24-03-002'!AE151</f>
        <v>0</v>
      </c>
      <c r="V19" s="9">
        <f>+'24-03-002'!AF151</f>
        <v>0</v>
      </c>
      <c r="W19" s="9">
        <f>+'24-03-002'!AG151</f>
        <v>0</v>
      </c>
      <c r="X19" s="11">
        <f>+'24-03-002'!AH151</f>
        <v>0</v>
      </c>
      <c r="Y19" s="11">
        <f>+'24-03-002'!AI151</f>
        <v>0</v>
      </c>
    </row>
    <row r="20" spans="1:25" s="12" customFormat="1" ht="26.25" customHeight="1">
      <c r="A20" s="15" t="s">
        <v>71</v>
      </c>
      <c r="B20" s="9">
        <f>+'24-03-002'!I163</f>
        <v>0</v>
      </c>
      <c r="C20" s="9">
        <f>+'24-03-002'!J163</f>
        <v>0</v>
      </c>
      <c r="D20" s="9">
        <f>+'24-03-002'!L163</f>
        <v>0</v>
      </c>
      <c r="E20" s="9">
        <f>+'24-03-002'!M163</f>
        <v>0</v>
      </c>
      <c r="F20" s="9">
        <f>+'24-03-002'!N163</f>
        <v>0</v>
      </c>
      <c r="G20" s="9">
        <f>+'24-03-002'!Q163</f>
        <v>0</v>
      </c>
      <c r="H20" s="9">
        <f>+'24-03-002'!R163</f>
        <v>0</v>
      </c>
      <c r="I20" s="9">
        <f>+'24-03-002'!S163</f>
        <v>0</v>
      </c>
      <c r="J20" s="9">
        <f>+'24-03-002'!T163</f>
        <v>0</v>
      </c>
      <c r="K20" s="9">
        <f>+'24-03-002'!U163</f>
        <v>0</v>
      </c>
      <c r="L20" s="9">
        <f>+'24-03-002'!V163</f>
        <v>0</v>
      </c>
      <c r="M20" s="9">
        <f>+'24-03-002'!W163</f>
        <v>0</v>
      </c>
      <c r="N20" s="9">
        <f>+'24-03-002'!X163</f>
        <v>0</v>
      </c>
      <c r="O20" s="9">
        <f>+'24-03-002'!Y163</f>
        <v>0</v>
      </c>
      <c r="P20" s="9">
        <f>+'24-03-002'!Z163</f>
        <v>0</v>
      </c>
      <c r="Q20" s="9">
        <f>+'24-03-002'!AA163</f>
        <v>0</v>
      </c>
      <c r="R20" s="9">
        <f>+'24-03-002'!AB163</f>
        <v>0</v>
      </c>
      <c r="S20" s="9">
        <f>+'24-03-002'!AC163</f>
        <v>0</v>
      </c>
      <c r="T20" s="9">
        <f>+'24-03-002'!AD163</f>
        <v>0</v>
      </c>
      <c r="U20" s="9">
        <f>+'24-03-002'!AE163</f>
        <v>0</v>
      </c>
      <c r="V20" s="9">
        <f>+'24-03-002'!AF163</f>
        <v>0</v>
      </c>
      <c r="W20" s="9">
        <f>+'24-03-002'!AG163</f>
        <v>0</v>
      </c>
      <c r="X20" s="11">
        <f>+'24-03-002'!AH163</f>
        <v>0</v>
      </c>
      <c r="Y20" s="11">
        <f>+'24-03-002'!AI163</f>
        <v>0</v>
      </c>
    </row>
    <row r="21" spans="1:25" s="12" customFormat="1" ht="26.25" customHeight="1">
      <c r="A21" s="13" t="s">
        <v>20</v>
      </c>
      <c r="B21" s="9">
        <f>+'24-03-002'!I175</f>
        <v>0</v>
      </c>
      <c r="C21" s="9">
        <f>+'24-03-002'!J175</f>
        <v>0</v>
      </c>
      <c r="D21" s="9">
        <f>+'24-03-002'!L175</f>
        <v>0</v>
      </c>
      <c r="E21" s="9">
        <f>+'24-03-002'!M175</f>
        <v>0</v>
      </c>
      <c r="F21" s="9">
        <f>+'24-03-002'!N175</f>
        <v>0</v>
      </c>
      <c r="G21" s="9">
        <f>+'24-03-002'!Q175</f>
        <v>0</v>
      </c>
      <c r="H21" s="9">
        <f>+'24-03-002'!R175</f>
        <v>0</v>
      </c>
      <c r="I21" s="9">
        <f>+'24-03-002'!S175</f>
        <v>0</v>
      </c>
      <c r="J21" s="9">
        <f>+'24-03-002'!T175</f>
        <v>0</v>
      </c>
      <c r="K21" s="9">
        <f>+'24-03-002'!U175</f>
        <v>0</v>
      </c>
      <c r="L21" s="9">
        <f>+'24-03-002'!V175</f>
        <v>0</v>
      </c>
      <c r="M21" s="9">
        <f>+'24-03-002'!W175</f>
        <v>0</v>
      </c>
      <c r="N21" s="9">
        <f>+'24-03-002'!X175</f>
        <v>0</v>
      </c>
      <c r="O21" s="9">
        <f>+'24-03-002'!Y175</f>
        <v>0</v>
      </c>
      <c r="P21" s="9">
        <f>+'24-03-002'!Z175</f>
        <v>0</v>
      </c>
      <c r="Q21" s="9">
        <f>+'24-03-002'!AA175</f>
        <v>0</v>
      </c>
      <c r="R21" s="9">
        <f>+'24-03-002'!AB175</f>
        <v>0</v>
      </c>
      <c r="S21" s="9">
        <f>+'24-03-002'!AC175</f>
        <v>0</v>
      </c>
      <c r="T21" s="9">
        <f>+'24-03-002'!AD175</f>
        <v>0</v>
      </c>
      <c r="U21" s="9">
        <f>+'24-03-002'!AE175</f>
        <v>0</v>
      </c>
      <c r="V21" s="9">
        <f>+'24-03-002'!AF175</f>
        <v>0</v>
      </c>
      <c r="W21" s="9">
        <f>+'24-03-002'!AG175</f>
        <v>0</v>
      </c>
      <c r="X21" s="11">
        <f>+'24-03-002'!AH175</f>
        <v>0</v>
      </c>
      <c r="Y21" s="11">
        <f>+'24-03-002'!AI175</f>
        <v>0</v>
      </c>
    </row>
    <row r="22" spans="1:25" s="12" customFormat="1" ht="26.25" customHeight="1">
      <c r="A22" s="13" t="s">
        <v>19</v>
      </c>
      <c r="B22" s="9">
        <f>+'24-03-002'!I187</f>
        <v>0</v>
      </c>
      <c r="C22" s="9">
        <f>+'24-03-002'!J187</f>
        <v>0</v>
      </c>
      <c r="D22" s="9">
        <f>+'24-03-002'!L187</f>
        <v>0</v>
      </c>
      <c r="E22" s="9">
        <f>+'24-03-002'!M187</f>
        <v>0</v>
      </c>
      <c r="F22" s="9">
        <f>+'24-03-002'!N187</f>
        <v>0</v>
      </c>
      <c r="G22" s="9">
        <f>+'24-03-002'!Q187</f>
        <v>0</v>
      </c>
      <c r="H22" s="9">
        <f>+'24-03-002'!R187</f>
        <v>0</v>
      </c>
      <c r="I22" s="9">
        <f>+'24-03-002'!S187</f>
        <v>0</v>
      </c>
      <c r="J22" s="9">
        <f>+'24-03-002'!T187</f>
        <v>0</v>
      </c>
      <c r="K22" s="9">
        <f>+'24-03-002'!U187</f>
        <v>0</v>
      </c>
      <c r="L22" s="9">
        <f>+'24-03-002'!V187</f>
        <v>0</v>
      </c>
      <c r="M22" s="9">
        <f>+'24-03-002'!W187</f>
        <v>0</v>
      </c>
      <c r="N22" s="9">
        <f>+'24-03-002'!X187</f>
        <v>0</v>
      </c>
      <c r="O22" s="9">
        <f>+'24-03-002'!Y187</f>
        <v>0</v>
      </c>
      <c r="P22" s="9">
        <f>+'24-03-002'!Z187</f>
        <v>0</v>
      </c>
      <c r="Q22" s="9">
        <f>+'24-03-002'!AA187</f>
        <v>0</v>
      </c>
      <c r="R22" s="9">
        <f>+'24-03-002'!AB187</f>
        <v>0</v>
      </c>
      <c r="S22" s="9">
        <f>+'24-03-002'!AC187</f>
        <v>0</v>
      </c>
      <c r="T22" s="9">
        <f>+'24-03-002'!AD187</f>
        <v>0</v>
      </c>
      <c r="U22" s="9">
        <f>+'24-03-002'!AE187</f>
        <v>0</v>
      </c>
      <c r="V22" s="9">
        <f>+'24-03-002'!AF187</f>
        <v>0</v>
      </c>
      <c r="W22" s="9">
        <f>+'24-03-002'!AG187</f>
        <v>0</v>
      </c>
      <c r="X22" s="11">
        <f>+'24-03-002'!AH187</f>
        <v>0</v>
      </c>
      <c r="Y22" s="11">
        <f>+'24-03-002'!AI187</f>
        <v>0</v>
      </c>
    </row>
    <row r="23" spans="1:25" s="12" customFormat="1" ht="26.25" customHeight="1">
      <c r="A23" s="14" t="s">
        <v>49</v>
      </c>
      <c r="B23" s="9">
        <f>+'24-03-002'!I190</f>
        <v>397847000</v>
      </c>
      <c r="C23" s="9">
        <f>+'24-03-002'!J190</f>
        <v>0</v>
      </c>
      <c r="D23" s="9">
        <f>+'24-03-002'!L190</f>
        <v>0</v>
      </c>
      <c r="E23" s="9">
        <f>+'24-03-002'!M190</f>
        <v>0</v>
      </c>
      <c r="F23" s="9">
        <f>+'24-03-002'!N190</f>
        <v>0</v>
      </c>
      <c r="G23" s="9">
        <f>+'24-03-002'!Q190</f>
        <v>0</v>
      </c>
      <c r="H23" s="9">
        <f>+'24-03-002'!R190</f>
        <v>0</v>
      </c>
      <c r="I23" s="9">
        <f>+'24-03-002'!S190</f>
        <v>0</v>
      </c>
      <c r="J23" s="9">
        <f>+'24-03-002'!T190</f>
        <v>0</v>
      </c>
      <c r="K23" s="9">
        <f>+'24-03-002'!U190</f>
        <v>0</v>
      </c>
      <c r="L23" s="9">
        <f>+'24-03-002'!V190</f>
        <v>0</v>
      </c>
      <c r="M23" s="9">
        <f>+'24-03-002'!W190</f>
        <v>0</v>
      </c>
      <c r="N23" s="9">
        <f>+'24-03-002'!X190</f>
        <v>0</v>
      </c>
      <c r="O23" s="9">
        <f>+'24-03-002'!Y190</f>
        <v>0</v>
      </c>
      <c r="P23" s="9">
        <f>+'24-03-002'!Z190</f>
        <v>0</v>
      </c>
      <c r="Q23" s="9">
        <f>+'24-03-002'!AA190</f>
        <v>0</v>
      </c>
      <c r="R23" s="9">
        <f>+'24-03-002'!AB190</f>
        <v>0</v>
      </c>
      <c r="S23" s="9">
        <f>+'24-03-002'!AC190</f>
        <v>0</v>
      </c>
      <c r="T23" s="9">
        <f>+'24-03-002'!AD190</f>
        <v>0</v>
      </c>
      <c r="U23" s="9">
        <f>+'24-03-002'!AE190</f>
        <v>0</v>
      </c>
      <c r="V23" s="9">
        <f>+'24-03-002'!AF190</f>
        <v>0</v>
      </c>
      <c r="W23" s="9">
        <f>+'24-03-002'!AG190</f>
        <v>0</v>
      </c>
      <c r="X23" s="11">
        <f>+'24-03-002'!AH190</f>
        <v>0</v>
      </c>
      <c r="Y23" s="11">
        <f>+'24-03-002'!AI190</f>
        <v>0</v>
      </c>
    </row>
    <row r="24" spans="1:25" ht="36" customHeight="1">
      <c r="A24" s="66" t="str">
        <f>"TOTAL ASIG."&amp;" "&amp;$A$5</f>
        <v xml:space="preserve">TOTAL ASIG. 24-03-002 FONDO CONCURSABLE DE INICIATIVAS PARA LA INFANCIA </v>
      </c>
      <c r="B24" s="67">
        <f t="shared" ref="B24:W24" si="0">SUM(B8:B23)</f>
        <v>397847000</v>
      </c>
      <c r="C24" s="67">
        <f t="shared" si="0"/>
        <v>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0</v>
      </c>
      <c r="X24" s="68">
        <f>IF(ISERROR(W24/B24),0,W24/B24)</f>
        <v>0</v>
      </c>
      <c r="Y24" s="68">
        <f>IF(ISERROR(W24/$W$24),0,W24/$W$24)</f>
        <v>0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76" fitToHeight="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zoomScaleNormal="100" workbookViewId="0">
      <pane xSplit="3" ySplit="7" topLeftCell="D55" activePane="bottomRight" state="frozen"/>
      <selection activeCell="I191" sqref="I191"/>
      <selection pane="topRight" activeCell="I191" sqref="I191"/>
      <selection pane="bottomLeft" activeCell="I191" sqref="I191"/>
      <selection pane="bottomRight" activeCell="I191" sqref="I191"/>
    </sheetView>
  </sheetViews>
  <sheetFormatPr baseColWidth="10" defaultRowHeight="11.25" outlineLevelRow="1" outlineLevelCol="1"/>
  <cols>
    <col min="1" max="1" width="3.5703125" style="3" customWidth="1"/>
    <col min="2" max="2" width="11.4257812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customWidth="1" outlineLevel="1"/>
    <col min="20" max="20" width="12" style="6" customWidth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85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72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71" t="s">
        <v>6</v>
      </c>
      <c r="H7" s="71" t="s">
        <v>7</v>
      </c>
      <c r="I7" s="111"/>
      <c r="J7" s="111"/>
      <c r="K7" s="94"/>
      <c r="L7" s="73" t="s">
        <v>11</v>
      </c>
      <c r="M7" s="73" t="s">
        <v>22</v>
      </c>
      <c r="N7" s="51" t="s">
        <v>75</v>
      </c>
      <c r="O7" s="94"/>
      <c r="P7" s="102"/>
      <c r="Q7" s="73" t="s">
        <v>35</v>
      </c>
      <c r="R7" s="73" t="s">
        <v>36</v>
      </c>
      <c r="S7" s="73" t="s">
        <v>37</v>
      </c>
      <c r="T7" s="96"/>
      <c r="U7" s="73" t="s">
        <v>38</v>
      </c>
      <c r="V7" s="73" t="s">
        <v>39</v>
      </c>
      <c r="W7" s="73" t="s">
        <v>40</v>
      </c>
      <c r="X7" s="104"/>
      <c r="Y7" s="73" t="s">
        <v>41</v>
      </c>
      <c r="Z7" s="73" t="s">
        <v>42</v>
      </c>
      <c r="AA7" s="73" t="s">
        <v>43</v>
      </c>
      <c r="AB7" s="96"/>
      <c r="AC7" s="73" t="s">
        <v>44</v>
      </c>
      <c r="AD7" s="73" t="s">
        <v>45</v>
      </c>
      <c r="AE7" s="73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 t="str">
        <f t="shared" ref="AI9:AI18" si="1">IF(ISERROR(AG9/$AG$191),"-",AG9/$AG$191)</f>
        <v>-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 t="str">
        <f t="shared" si="1"/>
        <v>-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 t="str">
        <f t="shared" si="1"/>
        <v>-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 t="str">
        <f t="shared" si="1"/>
        <v>-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 t="str">
        <f t="shared" si="1"/>
        <v>-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 t="str">
        <f t="shared" si="1"/>
        <v>-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 t="str">
        <f t="shared" si="1"/>
        <v>-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 t="str">
        <f t="shared" si="1"/>
        <v>-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 t="str">
        <f t="shared" si="1"/>
        <v>-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 t="str">
        <f t="shared" si="1"/>
        <v>-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74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75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 t="str">
        <f t="shared" ref="AI21:AI30" si="9">IF(ISERROR(AG21/$AG$191),"-",AG21/$AG$191)</f>
        <v>-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 t="str">
        <f t="shared" si="9"/>
        <v>-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 t="str">
        <f t="shared" si="9"/>
        <v>-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 t="str">
        <f t="shared" si="9"/>
        <v>-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 t="str">
        <f t="shared" si="9"/>
        <v>-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 t="str">
        <f t="shared" si="9"/>
        <v>-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 t="str">
        <f t="shared" si="9"/>
        <v>-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 t="str">
        <f t="shared" si="9"/>
        <v>-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 t="str">
        <f t="shared" si="9"/>
        <v>-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 t="str">
        <f t="shared" si="9"/>
        <v>-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74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75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 t="str">
        <f t="shared" ref="AI33:AI42" si="17">IF(ISERROR(AG33/$AG$191),"-",AG33/$AG$191)</f>
        <v>-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 t="str">
        <f t="shared" si="17"/>
        <v>-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 t="str">
        <f t="shared" si="17"/>
        <v>-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 t="str">
        <f t="shared" si="17"/>
        <v>-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 t="str">
        <f t="shared" si="17"/>
        <v>-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 t="str">
        <f t="shared" si="17"/>
        <v>-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 t="str">
        <f t="shared" si="17"/>
        <v>-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 t="str">
        <f t="shared" si="17"/>
        <v>-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 t="str">
        <f t="shared" si="17"/>
        <v>-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 t="str">
        <f t="shared" si="17"/>
        <v>-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74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75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 t="str">
        <f t="shared" ref="AI45:AI54" si="25">IF(ISERROR(AG45/$AG$191),"-",AG45/$AG$191)</f>
        <v>-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 t="str">
        <f t="shared" si="25"/>
        <v>-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 t="str">
        <f t="shared" si="25"/>
        <v>-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 t="str">
        <f t="shared" si="25"/>
        <v>-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 t="str">
        <f t="shared" si="25"/>
        <v>-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 t="str">
        <f t="shared" si="25"/>
        <v>-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 t="str">
        <f t="shared" si="25"/>
        <v>-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 t="str">
        <f t="shared" si="25"/>
        <v>-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 t="str">
        <f t="shared" si="25"/>
        <v>-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 t="str">
        <f t="shared" si="25"/>
        <v>-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74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75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 t="str">
        <f t="shared" ref="AI57:AI66" si="33">IF(ISERROR(AG57/$AG$191),"-",AG57/$AG$191)</f>
        <v>-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 t="str">
        <f t="shared" si="33"/>
        <v>-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 t="str">
        <f t="shared" si="33"/>
        <v>-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 t="str">
        <f t="shared" si="33"/>
        <v>-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 t="str">
        <f t="shared" si="33"/>
        <v>-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 t="str">
        <f t="shared" si="33"/>
        <v>-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 t="str">
        <f t="shared" si="33"/>
        <v>-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 t="str">
        <f t="shared" si="33"/>
        <v>-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 t="str">
        <f t="shared" si="33"/>
        <v>-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 t="str">
        <f t="shared" si="33"/>
        <v>-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74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75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 t="str">
        <f t="shared" ref="AI69:AI78" si="41">IF(ISERROR(AG69/$AG$191),"-",AG69/$AG$191)</f>
        <v>-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 t="str">
        <f t="shared" si="41"/>
        <v>-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 t="str">
        <f t="shared" si="41"/>
        <v>-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 t="str">
        <f t="shared" si="41"/>
        <v>-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 t="str">
        <f t="shared" si="41"/>
        <v>-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 t="str">
        <f t="shared" si="41"/>
        <v>-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 t="str">
        <f t="shared" si="41"/>
        <v>-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 t="str">
        <f t="shared" si="41"/>
        <v>-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 t="str">
        <f t="shared" si="41"/>
        <v>-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 t="str">
        <f t="shared" si="41"/>
        <v>-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74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75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 t="str">
        <f t="shared" ref="AI81:AI90" si="49">IF(ISERROR(AG81/$AG$191),"-",AG81/$AG$191)</f>
        <v>-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 t="str">
        <f t="shared" si="49"/>
        <v>-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 t="str">
        <f t="shared" si="49"/>
        <v>-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 t="str">
        <f t="shared" si="49"/>
        <v>-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 t="str">
        <f t="shared" si="49"/>
        <v>-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 t="str">
        <f t="shared" si="49"/>
        <v>-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 t="str">
        <f t="shared" si="49"/>
        <v>-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 t="str">
        <f t="shared" si="49"/>
        <v>-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 t="str">
        <f t="shared" si="49"/>
        <v>-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 t="str">
        <f t="shared" si="49"/>
        <v>-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74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75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 t="str">
        <f t="shared" ref="AI93:AI102" si="57">IF(ISERROR(AG93/$AG$191),"-",AG93/$AG$191)</f>
        <v>-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 t="str">
        <f t="shared" si="57"/>
        <v>-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 t="str">
        <f t="shared" si="57"/>
        <v>-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 t="str">
        <f t="shared" si="57"/>
        <v>-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 t="str">
        <f t="shared" si="57"/>
        <v>-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 t="str">
        <f t="shared" si="57"/>
        <v>-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 t="str">
        <f t="shared" si="57"/>
        <v>-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 t="str">
        <f t="shared" si="57"/>
        <v>-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 t="str">
        <f t="shared" si="57"/>
        <v>-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 t="str">
        <f t="shared" si="57"/>
        <v>-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74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75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 t="str">
        <f t="shared" ref="AI105:AI114" si="65">IF(ISERROR(AG105/$AG$191),"-",AG105/$AG$191)</f>
        <v>-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 t="str">
        <f t="shared" si="65"/>
        <v>-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 t="str">
        <f t="shared" si="65"/>
        <v>-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 t="str">
        <f t="shared" si="65"/>
        <v>-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 t="str">
        <f t="shared" si="65"/>
        <v>-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 t="str">
        <f t="shared" si="65"/>
        <v>-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 t="str">
        <f t="shared" si="65"/>
        <v>-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 t="str">
        <f t="shared" si="65"/>
        <v>-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 t="str">
        <f t="shared" si="65"/>
        <v>-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 t="str">
        <f t="shared" si="65"/>
        <v>-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74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75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 t="str">
        <f t="shared" ref="AI117:AI126" si="73">IF(ISERROR(AG117/$AG$191),"-",AG117/$AG$191)</f>
        <v>-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 t="str">
        <f t="shared" si="73"/>
        <v>-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 t="str">
        <f t="shared" si="73"/>
        <v>-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 t="str">
        <f t="shared" si="73"/>
        <v>-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 t="str">
        <f t="shared" si="73"/>
        <v>-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 t="str">
        <f t="shared" si="73"/>
        <v>-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 t="str">
        <f t="shared" si="73"/>
        <v>-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 t="str">
        <f t="shared" si="73"/>
        <v>-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 t="str">
        <f t="shared" si="73"/>
        <v>-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 t="str">
        <f t="shared" si="73"/>
        <v>-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74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75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 t="str">
        <f t="shared" ref="AI129:AI138" si="81">IF(ISERROR(AG129/$AG$191),"-",AG129/$AG$191)</f>
        <v>-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 t="str">
        <f t="shared" si="81"/>
        <v>-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 t="str">
        <f t="shared" si="81"/>
        <v>-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 t="str">
        <f t="shared" si="81"/>
        <v>-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 t="str">
        <f t="shared" si="81"/>
        <v>-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 t="str">
        <f t="shared" si="81"/>
        <v>-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 t="str">
        <f t="shared" si="81"/>
        <v>-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 t="str">
        <f t="shared" si="81"/>
        <v>-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 t="str">
        <f t="shared" si="81"/>
        <v>-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 t="str">
        <f t="shared" si="81"/>
        <v>-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74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75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 t="str">
        <f t="shared" ref="AI141:AI150" si="89">IF(ISERROR(AG141/$AG$191),"-",AG141/$AG$191)</f>
        <v>-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 t="str">
        <f t="shared" si="89"/>
        <v>-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 t="str">
        <f t="shared" si="89"/>
        <v>-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 t="str">
        <f t="shared" si="89"/>
        <v>-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 t="str">
        <f t="shared" si="89"/>
        <v>-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 t="str">
        <f t="shared" si="89"/>
        <v>-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 t="str">
        <f t="shared" si="89"/>
        <v>-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 t="str">
        <f t="shared" si="89"/>
        <v>-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 t="str">
        <f t="shared" si="89"/>
        <v>-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 t="str">
        <f t="shared" si="89"/>
        <v>-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74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75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 t="str">
        <f t="shared" ref="AI153:AI162" si="97">IF(ISERROR(AG153/$AG$191),"-",AG153/$AG$191)</f>
        <v>-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 t="str">
        <f t="shared" si="97"/>
        <v>-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 t="str">
        <f t="shared" si="97"/>
        <v>-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 t="str">
        <f t="shared" si="97"/>
        <v>-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 t="str">
        <f t="shared" si="97"/>
        <v>-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 t="str">
        <f t="shared" si="97"/>
        <v>-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 t="str">
        <f t="shared" si="97"/>
        <v>-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 t="str">
        <f t="shared" si="97"/>
        <v>-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 t="str">
        <f t="shared" si="97"/>
        <v>-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 t="str">
        <f t="shared" si="97"/>
        <v>-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74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75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 t="str">
        <f t="shared" ref="AI165:AI174" si="105">IF(ISERROR(AG165/$AG$191),"-",AG165/$AG$191)</f>
        <v>-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 t="str">
        <f t="shared" si="105"/>
        <v>-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 t="str">
        <f t="shared" si="105"/>
        <v>-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 t="str">
        <f t="shared" si="105"/>
        <v>-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 t="str">
        <f t="shared" si="105"/>
        <v>-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 t="str">
        <f t="shared" si="105"/>
        <v>-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 t="str">
        <f t="shared" si="105"/>
        <v>-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 t="str">
        <f t="shared" si="105"/>
        <v>-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 t="str">
        <f t="shared" si="105"/>
        <v>-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 t="str">
        <f t="shared" si="105"/>
        <v>-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74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75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 t="str">
        <f t="shared" ref="AI177:AI186" si="113">IF(ISERROR(AG177/$AG$191),"-",AG177/$AG$191)</f>
        <v>-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 t="str">
        <f t="shared" si="113"/>
        <v>-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 t="str">
        <f t="shared" si="113"/>
        <v>-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 t="str">
        <f t="shared" si="113"/>
        <v>-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 t="str">
        <f t="shared" si="113"/>
        <v>-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 t="str">
        <f t="shared" si="113"/>
        <v>-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 t="str">
        <f t="shared" si="113"/>
        <v>-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 t="str">
        <f t="shared" si="113"/>
        <v>-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 t="str">
        <f t="shared" si="113"/>
        <v>-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 t="str">
        <f t="shared" si="113"/>
        <v>-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74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75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28"/>
      <c r="C189" s="27"/>
      <c r="D189" s="28"/>
      <c r="E189" s="28"/>
      <c r="F189" s="28"/>
      <c r="G189" s="27"/>
      <c r="H189" s="27"/>
      <c r="I189" s="29">
        <v>2353065000</v>
      </c>
      <c r="J189" s="30">
        <v>0</v>
      </c>
      <c r="K189" s="28"/>
      <c r="L189" s="35"/>
      <c r="M189" s="35"/>
      <c r="N189" s="35"/>
      <c r="O189" s="28"/>
      <c r="P189" s="28"/>
      <c r="Q189" s="35"/>
      <c r="R189" s="35"/>
      <c r="S189" s="35"/>
      <c r="T189" s="40">
        <f>SUM(Q189:S189)</f>
        <v>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0</v>
      </c>
      <c r="AH189" s="41">
        <f>IF(ISERROR(AG189/I189),0,AG189/I189)</f>
        <v>0</v>
      </c>
      <c r="AI189" s="42" t="str">
        <f>IF(ISERROR(AG189/$AG$191),"-",AG189/$AG$191)</f>
        <v>-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2353065000</v>
      </c>
      <c r="J190" s="55">
        <f>SUM(J189:J189)</f>
        <v>0</v>
      </c>
      <c r="K190" s="74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75"/>
      <c r="Q190" s="55">
        <f t="shared" ref="Q190:AG190" si="121">SUM(Q189:Q189)</f>
        <v>0</v>
      </c>
      <c r="R190" s="55">
        <f t="shared" si="121"/>
        <v>0</v>
      </c>
      <c r="S190" s="55">
        <f t="shared" si="121"/>
        <v>0</v>
      </c>
      <c r="T190" s="60">
        <f t="shared" si="121"/>
        <v>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0</v>
      </c>
      <c r="AH190" s="54">
        <f>IF(ISERROR(AG190/I190),0,AG190/I190)</f>
        <v>0</v>
      </c>
      <c r="AI190" s="54">
        <f>IF(ISERROR(AG190/$AG$191),0,AG190/$AG$191)</f>
        <v>0</v>
      </c>
    </row>
    <row r="191" spans="1:35">
      <c r="A191" s="85" t="str">
        <f>"TOTAL ASIG."&amp;" "&amp;$A$5</f>
        <v xml:space="preserve">TOTAL ASIG. 24-03-003 PROGRAMA DE FORTALECIMIENTO MUNICIPAL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2353065000</v>
      </c>
      <c r="J191" s="60">
        <f>+J19+J31+J43+J55+J67+J79+J91+J103+J115+J127+J139+J151+J187+J163+J175+J190</f>
        <v>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0</v>
      </c>
      <c r="S191" s="60">
        <f t="shared" si="122"/>
        <v>0</v>
      </c>
      <c r="T191" s="60">
        <f t="shared" si="122"/>
        <v>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0</v>
      </c>
      <c r="AH191" s="61">
        <f>IF(ISERROR(AG191/I191),"-",AG191/I191)</f>
        <v>0</v>
      </c>
      <c r="AI191" s="61" t="str">
        <f>IF(ISERROR(AG191/$AG$191),"-",AG191/$AG$191)</f>
        <v>-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46" fitToHeight="20" orientation="landscape" r:id="rId1"/>
  <headerFooter alignWithMargins="0"/>
  <ignoredErrors>
    <ignoredError sqref="AI190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15" activePane="bottomLeft" state="frozen"/>
      <selection activeCell="I191" sqref="I191"/>
      <selection pane="bottomLeft" activeCell="I191" sqref="I19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+'24-03-002'!A1:AI1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+'24-03-002'!A3:AI3</f>
        <v>EJECUCIÓN AL 31 DE MARZO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23" t="str">
        <f>+'24-03-003'!A5:T5</f>
        <v xml:space="preserve">24-03-003 PROGRAMA DE FORTALECIMIENTO MUNICIPAL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76" t="s">
        <v>11</v>
      </c>
      <c r="E7" s="76" t="s">
        <v>22</v>
      </c>
      <c r="F7" s="45" t="s">
        <v>75</v>
      </c>
      <c r="G7" s="76" t="s">
        <v>35</v>
      </c>
      <c r="H7" s="76" t="s">
        <v>36</v>
      </c>
      <c r="I7" s="76" t="s">
        <v>37</v>
      </c>
      <c r="J7" s="111"/>
      <c r="K7" s="76" t="s">
        <v>38</v>
      </c>
      <c r="L7" s="76" t="s">
        <v>39</v>
      </c>
      <c r="M7" s="76" t="s">
        <v>40</v>
      </c>
      <c r="N7" s="111"/>
      <c r="O7" s="76" t="s">
        <v>41</v>
      </c>
      <c r="P7" s="76" t="s">
        <v>42</v>
      </c>
      <c r="Q7" s="76" t="s">
        <v>43</v>
      </c>
      <c r="R7" s="111"/>
      <c r="S7" s="76" t="s">
        <v>44</v>
      </c>
      <c r="T7" s="76" t="s">
        <v>45</v>
      </c>
      <c r="U7" s="76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+'24-03-003'!I19</f>
        <v>0</v>
      </c>
      <c r="C8" s="9">
        <f>+'24-03-003'!J19</f>
        <v>0</v>
      </c>
      <c r="D8" s="9">
        <f>+'24-03-003'!L19</f>
        <v>0</v>
      </c>
      <c r="E8" s="9">
        <f>+'24-03-003'!M19</f>
        <v>0</v>
      </c>
      <c r="F8" s="9">
        <f>+'24-03-003'!N19</f>
        <v>0</v>
      </c>
      <c r="G8" s="9">
        <f>+'24-03-003'!Q19</f>
        <v>0</v>
      </c>
      <c r="H8" s="9">
        <f>+'24-03-003'!R19</f>
        <v>0</v>
      </c>
      <c r="I8" s="9">
        <f>+'24-03-003'!S19</f>
        <v>0</v>
      </c>
      <c r="J8" s="9">
        <f>+'24-03-003'!T19</f>
        <v>0</v>
      </c>
      <c r="K8" s="9">
        <f>+'24-03-003'!U19</f>
        <v>0</v>
      </c>
      <c r="L8" s="9">
        <f>+'24-03-003'!V19</f>
        <v>0</v>
      </c>
      <c r="M8" s="9">
        <f>+'24-03-003'!W19</f>
        <v>0</v>
      </c>
      <c r="N8" s="9">
        <f>+'24-03-003'!X19</f>
        <v>0</v>
      </c>
      <c r="O8" s="9">
        <f>+'24-03-003'!Y19</f>
        <v>0</v>
      </c>
      <c r="P8" s="9">
        <f>+'24-03-003'!Z19</f>
        <v>0</v>
      </c>
      <c r="Q8" s="9">
        <f>+'24-03-003'!AA19</f>
        <v>0</v>
      </c>
      <c r="R8" s="9">
        <f>+'24-03-003'!AB19</f>
        <v>0</v>
      </c>
      <c r="S8" s="9">
        <f>+'24-03-003'!AC19</f>
        <v>0</v>
      </c>
      <c r="T8" s="9">
        <f>+'24-03-003'!AD19</f>
        <v>0</v>
      </c>
      <c r="U8" s="9">
        <f>+'24-03-003'!AE19</f>
        <v>0</v>
      </c>
      <c r="V8" s="9">
        <f>+'24-03-003'!AF19</f>
        <v>0</v>
      </c>
      <c r="W8" s="9">
        <f>+'24-03-003'!AG19</f>
        <v>0</v>
      </c>
      <c r="X8" s="11">
        <f>+'24-03-003'!AH19</f>
        <v>0</v>
      </c>
      <c r="Y8" s="11">
        <f>+'24-03-003'!AI19</f>
        <v>0</v>
      </c>
    </row>
    <row r="9" spans="1:25" s="12" customFormat="1" ht="26.25" customHeight="1">
      <c r="A9" s="10" t="s">
        <v>12</v>
      </c>
      <c r="B9" s="9">
        <f>+'24-03-003'!I31</f>
        <v>0</v>
      </c>
      <c r="C9" s="9">
        <f>+'24-03-003'!J31</f>
        <v>0</v>
      </c>
      <c r="D9" s="9">
        <f>+'24-03-003'!L31</f>
        <v>0</v>
      </c>
      <c r="E9" s="9">
        <f>+'24-03-003'!M31</f>
        <v>0</v>
      </c>
      <c r="F9" s="9">
        <f>+'24-03-003'!N31</f>
        <v>0</v>
      </c>
      <c r="G9" s="9">
        <f>+'24-03-003'!Q31</f>
        <v>0</v>
      </c>
      <c r="H9" s="9">
        <f>+'24-03-003'!R31</f>
        <v>0</v>
      </c>
      <c r="I9" s="9">
        <f>+'24-03-003'!S31</f>
        <v>0</v>
      </c>
      <c r="J9" s="9">
        <f>+'24-03-003'!T31</f>
        <v>0</v>
      </c>
      <c r="K9" s="9">
        <f>+'24-03-003'!U31</f>
        <v>0</v>
      </c>
      <c r="L9" s="9">
        <f>+'24-03-003'!V31</f>
        <v>0</v>
      </c>
      <c r="M9" s="9">
        <f>+'24-03-003'!W31</f>
        <v>0</v>
      </c>
      <c r="N9" s="9">
        <f>+'24-03-003'!X31</f>
        <v>0</v>
      </c>
      <c r="O9" s="9">
        <f>+'24-03-003'!Y31</f>
        <v>0</v>
      </c>
      <c r="P9" s="9">
        <f>+'24-03-003'!Z31</f>
        <v>0</v>
      </c>
      <c r="Q9" s="9">
        <f>+'24-03-003'!AA31</f>
        <v>0</v>
      </c>
      <c r="R9" s="9">
        <f>+'24-03-003'!AB31</f>
        <v>0</v>
      </c>
      <c r="S9" s="9">
        <f>+'24-03-003'!AC31</f>
        <v>0</v>
      </c>
      <c r="T9" s="9">
        <f>+'24-03-003'!AD31</f>
        <v>0</v>
      </c>
      <c r="U9" s="9">
        <f>+'24-03-003'!AE31</f>
        <v>0</v>
      </c>
      <c r="V9" s="9">
        <f>+'24-03-003'!AF31</f>
        <v>0</v>
      </c>
      <c r="W9" s="9">
        <f>+'24-03-003'!AG31</f>
        <v>0</v>
      </c>
      <c r="X9" s="11">
        <f>+'24-03-003'!AH31</f>
        <v>0</v>
      </c>
      <c r="Y9" s="11">
        <f>+'24-03-003'!AI31</f>
        <v>0</v>
      </c>
    </row>
    <row r="10" spans="1:25" s="12" customFormat="1" ht="26.25" customHeight="1">
      <c r="A10" s="10" t="s">
        <v>13</v>
      </c>
      <c r="B10" s="9">
        <f>+'24-03-003'!I43</f>
        <v>0</v>
      </c>
      <c r="C10" s="9">
        <f>+'24-03-003'!J43</f>
        <v>0</v>
      </c>
      <c r="D10" s="9">
        <f>+'24-03-003'!L43</f>
        <v>0</v>
      </c>
      <c r="E10" s="9">
        <f>+'24-03-003'!M43</f>
        <v>0</v>
      </c>
      <c r="F10" s="9">
        <f>+'24-03-003'!N43</f>
        <v>0</v>
      </c>
      <c r="G10" s="9">
        <f>+'24-03-003'!Q43</f>
        <v>0</v>
      </c>
      <c r="H10" s="9">
        <f>+'24-03-003'!R43</f>
        <v>0</v>
      </c>
      <c r="I10" s="9">
        <f>+'24-03-003'!S43</f>
        <v>0</v>
      </c>
      <c r="J10" s="9">
        <f>+'24-03-003'!T43</f>
        <v>0</v>
      </c>
      <c r="K10" s="9">
        <f>+'24-03-003'!U43</f>
        <v>0</v>
      </c>
      <c r="L10" s="9">
        <f>+'24-03-003'!V43</f>
        <v>0</v>
      </c>
      <c r="M10" s="9">
        <f>+'24-03-003'!W43</f>
        <v>0</v>
      </c>
      <c r="N10" s="9">
        <f>+'24-03-003'!X43</f>
        <v>0</v>
      </c>
      <c r="O10" s="9">
        <f>+'24-03-003'!Y43</f>
        <v>0</v>
      </c>
      <c r="P10" s="9">
        <f>+'24-03-003'!Z43</f>
        <v>0</v>
      </c>
      <c r="Q10" s="9">
        <f>+'24-03-003'!AA43</f>
        <v>0</v>
      </c>
      <c r="R10" s="9">
        <f>+'24-03-003'!AB43</f>
        <v>0</v>
      </c>
      <c r="S10" s="9">
        <f>+'24-03-003'!AC43</f>
        <v>0</v>
      </c>
      <c r="T10" s="9">
        <f>+'24-03-003'!AD43</f>
        <v>0</v>
      </c>
      <c r="U10" s="9">
        <f>+'24-03-003'!AE43</f>
        <v>0</v>
      </c>
      <c r="V10" s="9">
        <f>+'24-03-003'!AF43</f>
        <v>0</v>
      </c>
      <c r="W10" s="9">
        <f>+'24-03-003'!AG43</f>
        <v>0</v>
      </c>
      <c r="X10" s="11">
        <f>+'24-03-003'!AH43</f>
        <v>0</v>
      </c>
      <c r="Y10" s="11">
        <f>+'24-03-003'!AI43</f>
        <v>0</v>
      </c>
    </row>
    <row r="11" spans="1:25" s="12" customFormat="1" ht="26.25" customHeight="1">
      <c r="A11" s="10" t="s">
        <v>14</v>
      </c>
      <c r="B11" s="9">
        <f>+'24-03-003'!I55</f>
        <v>0</v>
      </c>
      <c r="C11" s="9">
        <f>+'24-03-003'!J55</f>
        <v>0</v>
      </c>
      <c r="D11" s="9">
        <f>+'24-03-003'!L55</f>
        <v>0</v>
      </c>
      <c r="E11" s="9">
        <f>+'24-03-003'!M55</f>
        <v>0</v>
      </c>
      <c r="F11" s="9">
        <f>+'24-03-003'!N55</f>
        <v>0</v>
      </c>
      <c r="G11" s="9">
        <f>+'24-03-003'!Q55</f>
        <v>0</v>
      </c>
      <c r="H11" s="9">
        <f>+'24-03-003'!R55</f>
        <v>0</v>
      </c>
      <c r="I11" s="9">
        <f>+'24-03-003'!S55</f>
        <v>0</v>
      </c>
      <c r="J11" s="9">
        <f>+'24-03-003'!T55</f>
        <v>0</v>
      </c>
      <c r="K11" s="9">
        <f>+'24-03-003'!U55</f>
        <v>0</v>
      </c>
      <c r="L11" s="9">
        <f>+'24-03-003'!V55</f>
        <v>0</v>
      </c>
      <c r="M11" s="9">
        <f>+'24-03-003'!W55</f>
        <v>0</v>
      </c>
      <c r="N11" s="9">
        <f>+'24-03-003'!X55</f>
        <v>0</v>
      </c>
      <c r="O11" s="9">
        <f>+'24-03-003'!Y55</f>
        <v>0</v>
      </c>
      <c r="P11" s="9">
        <f>+'24-03-003'!Z55</f>
        <v>0</v>
      </c>
      <c r="Q11" s="9">
        <f>+'24-03-003'!AA55</f>
        <v>0</v>
      </c>
      <c r="R11" s="9">
        <f>+'24-03-003'!AB55</f>
        <v>0</v>
      </c>
      <c r="S11" s="9">
        <f>+'24-03-003'!AC55</f>
        <v>0</v>
      </c>
      <c r="T11" s="9">
        <f>+'24-03-003'!AD55</f>
        <v>0</v>
      </c>
      <c r="U11" s="9">
        <f>+'24-03-003'!AE55</f>
        <v>0</v>
      </c>
      <c r="V11" s="9">
        <f>+'24-03-003'!AF55</f>
        <v>0</v>
      </c>
      <c r="W11" s="9">
        <f>+'24-03-003'!AG55</f>
        <v>0</v>
      </c>
      <c r="X11" s="11">
        <f>+'24-03-003'!AH55</f>
        <v>0</v>
      </c>
      <c r="Y11" s="11">
        <f>+'24-03-003'!AI55</f>
        <v>0</v>
      </c>
    </row>
    <row r="12" spans="1:25" s="12" customFormat="1" ht="26.25" customHeight="1">
      <c r="A12" s="43" t="s">
        <v>59</v>
      </c>
      <c r="B12" s="9">
        <f>+'24-03-003'!I67</f>
        <v>0</v>
      </c>
      <c r="C12" s="9">
        <f>+'24-03-003'!J67</f>
        <v>0</v>
      </c>
      <c r="D12" s="9">
        <f>+'24-03-003'!L67</f>
        <v>0</v>
      </c>
      <c r="E12" s="9">
        <f>+'24-03-003'!M67</f>
        <v>0</v>
      </c>
      <c r="F12" s="9">
        <f>+'24-03-003'!N67</f>
        <v>0</v>
      </c>
      <c r="G12" s="9">
        <f>+'24-03-003'!Q67</f>
        <v>0</v>
      </c>
      <c r="H12" s="9">
        <f>+'24-03-003'!R67</f>
        <v>0</v>
      </c>
      <c r="I12" s="9">
        <f>+'24-03-003'!S67</f>
        <v>0</v>
      </c>
      <c r="J12" s="9">
        <f>+'24-03-003'!T67</f>
        <v>0</v>
      </c>
      <c r="K12" s="9">
        <f>+'24-03-003'!U67</f>
        <v>0</v>
      </c>
      <c r="L12" s="9">
        <f>+'24-03-003'!V67</f>
        <v>0</v>
      </c>
      <c r="M12" s="9">
        <f>+'24-03-003'!W67</f>
        <v>0</v>
      </c>
      <c r="N12" s="9">
        <f>+'24-03-003'!X67</f>
        <v>0</v>
      </c>
      <c r="O12" s="9">
        <f>+'24-03-003'!Y67</f>
        <v>0</v>
      </c>
      <c r="P12" s="9">
        <f>+'24-03-003'!Z67</f>
        <v>0</v>
      </c>
      <c r="Q12" s="9">
        <f>+'24-03-003'!AA67</f>
        <v>0</v>
      </c>
      <c r="R12" s="9">
        <f>+'24-03-003'!AB67</f>
        <v>0</v>
      </c>
      <c r="S12" s="9">
        <f>+'24-03-003'!AC67</f>
        <v>0</v>
      </c>
      <c r="T12" s="9">
        <f>+'24-03-003'!AD67</f>
        <v>0</v>
      </c>
      <c r="U12" s="9">
        <f>+'24-03-003'!AE67</f>
        <v>0</v>
      </c>
      <c r="V12" s="9">
        <f>+'24-03-003'!AF67</f>
        <v>0</v>
      </c>
      <c r="W12" s="9">
        <f>+'24-03-003'!AG67</f>
        <v>0</v>
      </c>
      <c r="X12" s="11">
        <f>+'24-03-003'!AH67</f>
        <v>0</v>
      </c>
      <c r="Y12" s="11">
        <f>+'24-03-003'!AI67</f>
        <v>0</v>
      </c>
    </row>
    <row r="13" spans="1:25" s="12" customFormat="1" ht="26.25" customHeight="1">
      <c r="A13" s="10" t="s">
        <v>15</v>
      </c>
      <c r="B13" s="9">
        <f>+'24-03-003'!I79</f>
        <v>0</v>
      </c>
      <c r="C13" s="9">
        <f>+'24-03-003'!J79</f>
        <v>0</v>
      </c>
      <c r="D13" s="9">
        <f>+'24-03-003'!L79</f>
        <v>0</v>
      </c>
      <c r="E13" s="9">
        <f>+'24-03-003'!M79</f>
        <v>0</v>
      </c>
      <c r="F13" s="9">
        <f>+'24-03-003'!N79</f>
        <v>0</v>
      </c>
      <c r="G13" s="9">
        <f>+'24-03-003'!Q79</f>
        <v>0</v>
      </c>
      <c r="H13" s="9">
        <f>+'24-03-003'!R79</f>
        <v>0</v>
      </c>
      <c r="I13" s="9">
        <f>+'24-03-003'!S79</f>
        <v>0</v>
      </c>
      <c r="J13" s="9">
        <f>+'24-03-003'!T79</f>
        <v>0</v>
      </c>
      <c r="K13" s="9">
        <f>+'24-03-003'!U79</f>
        <v>0</v>
      </c>
      <c r="L13" s="9">
        <f>+'24-03-003'!V79</f>
        <v>0</v>
      </c>
      <c r="M13" s="9">
        <f>+'24-03-003'!W79</f>
        <v>0</v>
      </c>
      <c r="N13" s="9">
        <f>+'24-03-003'!X79</f>
        <v>0</v>
      </c>
      <c r="O13" s="9">
        <f>+'24-03-003'!Y79</f>
        <v>0</v>
      </c>
      <c r="P13" s="9">
        <f>+'24-03-003'!Z79</f>
        <v>0</v>
      </c>
      <c r="Q13" s="9">
        <f>+'24-03-003'!AA79</f>
        <v>0</v>
      </c>
      <c r="R13" s="9">
        <f>+'24-03-003'!AB79</f>
        <v>0</v>
      </c>
      <c r="S13" s="9">
        <f>+'24-03-003'!AC79</f>
        <v>0</v>
      </c>
      <c r="T13" s="9">
        <f>+'24-03-003'!AD79</f>
        <v>0</v>
      </c>
      <c r="U13" s="9">
        <f>+'24-03-003'!AE79</f>
        <v>0</v>
      </c>
      <c r="V13" s="9">
        <f>+'24-03-003'!AF79</f>
        <v>0</v>
      </c>
      <c r="W13" s="9">
        <f>+'24-03-003'!AG79</f>
        <v>0</v>
      </c>
      <c r="X13" s="11">
        <f>+'24-03-003'!AH79</f>
        <v>0</v>
      </c>
      <c r="Y13" s="11">
        <f>+'24-03-003'!AI79</f>
        <v>0</v>
      </c>
    </row>
    <row r="14" spans="1:25" s="12" customFormat="1" ht="26.25" customHeight="1">
      <c r="A14" s="10" t="s">
        <v>16</v>
      </c>
      <c r="B14" s="9">
        <f>+'24-03-003'!I91</f>
        <v>0</v>
      </c>
      <c r="C14" s="9">
        <f>+'24-03-003'!J91</f>
        <v>0</v>
      </c>
      <c r="D14" s="9">
        <f>+'24-03-003'!L91</f>
        <v>0</v>
      </c>
      <c r="E14" s="9">
        <f>+'24-03-003'!M91</f>
        <v>0</v>
      </c>
      <c r="F14" s="9">
        <f>+'24-03-003'!N91</f>
        <v>0</v>
      </c>
      <c r="G14" s="9">
        <f>+'24-03-003'!Q91</f>
        <v>0</v>
      </c>
      <c r="H14" s="9">
        <f>+'24-03-003'!R91</f>
        <v>0</v>
      </c>
      <c r="I14" s="9">
        <f>+'24-03-003'!S91</f>
        <v>0</v>
      </c>
      <c r="J14" s="9">
        <f>+'24-03-003'!T91</f>
        <v>0</v>
      </c>
      <c r="K14" s="9">
        <f>+'24-03-003'!U91</f>
        <v>0</v>
      </c>
      <c r="L14" s="9">
        <f>+'24-03-003'!V91</f>
        <v>0</v>
      </c>
      <c r="M14" s="9">
        <f>+'24-03-003'!W91</f>
        <v>0</v>
      </c>
      <c r="N14" s="9">
        <f>+'24-03-003'!X91</f>
        <v>0</v>
      </c>
      <c r="O14" s="9">
        <f>+'24-03-003'!Y91</f>
        <v>0</v>
      </c>
      <c r="P14" s="9">
        <f>+'24-03-003'!Z91</f>
        <v>0</v>
      </c>
      <c r="Q14" s="9">
        <f>+'24-03-003'!AA91</f>
        <v>0</v>
      </c>
      <c r="R14" s="9">
        <f>+'24-03-003'!AB91</f>
        <v>0</v>
      </c>
      <c r="S14" s="9">
        <f>+'24-03-003'!AC91</f>
        <v>0</v>
      </c>
      <c r="T14" s="9">
        <f>+'24-03-003'!AD91</f>
        <v>0</v>
      </c>
      <c r="U14" s="9">
        <f>+'24-03-003'!AE91</f>
        <v>0</v>
      </c>
      <c r="V14" s="9">
        <f>+'24-03-003'!AF91</f>
        <v>0</v>
      </c>
      <c r="W14" s="9">
        <f>+'24-03-003'!AG91</f>
        <v>0</v>
      </c>
      <c r="X14" s="11">
        <f>+'24-03-003'!AH91</f>
        <v>0</v>
      </c>
      <c r="Y14" s="11">
        <f>+'24-03-003'!AI91</f>
        <v>0</v>
      </c>
    </row>
    <row r="15" spans="1:25" s="12" customFormat="1" ht="26.25" customHeight="1">
      <c r="A15" s="43" t="s">
        <v>63</v>
      </c>
      <c r="B15" s="9">
        <f>+'24-03-003'!I103</f>
        <v>0</v>
      </c>
      <c r="C15" s="9">
        <f>+'24-03-003'!J103</f>
        <v>0</v>
      </c>
      <c r="D15" s="9">
        <f>+'24-03-003'!L103</f>
        <v>0</v>
      </c>
      <c r="E15" s="9">
        <f>+'24-03-003'!M103</f>
        <v>0</v>
      </c>
      <c r="F15" s="9">
        <f>+'24-03-003'!N103</f>
        <v>0</v>
      </c>
      <c r="G15" s="9">
        <f>+'24-03-003'!Q103</f>
        <v>0</v>
      </c>
      <c r="H15" s="9">
        <f>+'24-03-003'!R103</f>
        <v>0</v>
      </c>
      <c r="I15" s="9">
        <f>+'24-03-003'!S103</f>
        <v>0</v>
      </c>
      <c r="J15" s="9">
        <f>+'24-03-003'!T103</f>
        <v>0</v>
      </c>
      <c r="K15" s="9">
        <f>+'24-03-003'!U103</f>
        <v>0</v>
      </c>
      <c r="L15" s="9">
        <f>+'24-03-003'!V103</f>
        <v>0</v>
      </c>
      <c r="M15" s="9">
        <f>+'24-03-003'!W103</f>
        <v>0</v>
      </c>
      <c r="N15" s="9">
        <f>+'24-03-003'!X103</f>
        <v>0</v>
      </c>
      <c r="O15" s="9">
        <f>+'24-03-003'!Y103</f>
        <v>0</v>
      </c>
      <c r="P15" s="9">
        <f>+'24-03-003'!Z103</f>
        <v>0</v>
      </c>
      <c r="Q15" s="9">
        <f>+'24-03-003'!AA103</f>
        <v>0</v>
      </c>
      <c r="R15" s="9">
        <f>+'24-03-003'!AB103</f>
        <v>0</v>
      </c>
      <c r="S15" s="9">
        <f>+'24-03-003'!AC103</f>
        <v>0</v>
      </c>
      <c r="T15" s="9">
        <f>+'24-03-003'!AD103</f>
        <v>0</v>
      </c>
      <c r="U15" s="9">
        <f>+'24-03-003'!AE103</f>
        <v>0</v>
      </c>
      <c r="V15" s="9">
        <f>+'24-03-003'!AF103</f>
        <v>0</v>
      </c>
      <c r="W15" s="9">
        <f>+'24-03-003'!AG103</f>
        <v>0</v>
      </c>
      <c r="X15" s="11">
        <f>+'24-03-003'!AH103</f>
        <v>0</v>
      </c>
      <c r="Y15" s="11">
        <f>+'24-03-003'!AI103</f>
        <v>0</v>
      </c>
    </row>
    <row r="16" spans="1:25" s="12" customFormat="1" ht="26.25" customHeight="1">
      <c r="A16" s="43" t="s">
        <v>65</v>
      </c>
      <c r="B16" s="9">
        <f>+'24-03-003'!I115</f>
        <v>0</v>
      </c>
      <c r="C16" s="9">
        <f>+'24-03-003'!J115</f>
        <v>0</v>
      </c>
      <c r="D16" s="9">
        <f>+'24-03-003'!L115</f>
        <v>0</v>
      </c>
      <c r="E16" s="9">
        <f>+'24-03-003'!M115</f>
        <v>0</v>
      </c>
      <c r="F16" s="9">
        <f>+'24-03-003'!N115</f>
        <v>0</v>
      </c>
      <c r="G16" s="9">
        <f>+'24-03-003'!Q115</f>
        <v>0</v>
      </c>
      <c r="H16" s="9">
        <f>+'24-03-003'!R115</f>
        <v>0</v>
      </c>
      <c r="I16" s="9">
        <f>+'24-03-003'!S115</f>
        <v>0</v>
      </c>
      <c r="J16" s="9">
        <f>+'24-03-003'!T115</f>
        <v>0</v>
      </c>
      <c r="K16" s="9">
        <f>+'24-03-003'!U115</f>
        <v>0</v>
      </c>
      <c r="L16" s="9">
        <f>+'24-03-003'!V115</f>
        <v>0</v>
      </c>
      <c r="M16" s="9">
        <f>+'24-03-003'!W115</f>
        <v>0</v>
      </c>
      <c r="N16" s="9">
        <f>+'24-03-003'!X115</f>
        <v>0</v>
      </c>
      <c r="O16" s="9">
        <f>+'24-03-003'!Y115</f>
        <v>0</v>
      </c>
      <c r="P16" s="9">
        <f>+'24-03-003'!Z115</f>
        <v>0</v>
      </c>
      <c r="Q16" s="9">
        <f>+'24-03-003'!AA115</f>
        <v>0</v>
      </c>
      <c r="R16" s="9">
        <f>+'24-03-003'!AB115</f>
        <v>0</v>
      </c>
      <c r="S16" s="9">
        <f>+'24-03-003'!AC115</f>
        <v>0</v>
      </c>
      <c r="T16" s="9">
        <f>+'24-03-003'!AD115</f>
        <v>0</v>
      </c>
      <c r="U16" s="9">
        <f>+'24-03-003'!AE115</f>
        <v>0</v>
      </c>
      <c r="V16" s="9">
        <f>+'24-03-003'!AF115</f>
        <v>0</v>
      </c>
      <c r="W16" s="9">
        <f>+'24-03-003'!AG115</f>
        <v>0</v>
      </c>
      <c r="X16" s="11">
        <f>+'24-03-003'!AH115</f>
        <v>0</v>
      </c>
      <c r="Y16" s="11">
        <f>+'24-03-003'!AI115</f>
        <v>0</v>
      </c>
    </row>
    <row r="17" spans="1:25" s="12" customFormat="1" ht="26.25" customHeight="1">
      <c r="A17" s="10" t="s">
        <v>17</v>
      </c>
      <c r="B17" s="9">
        <f>+'24-03-003'!I127</f>
        <v>0</v>
      </c>
      <c r="C17" s="9">
        <f>+'24-03-003'!J127</f>
        <v>0</v>
      </c>
      <c r="D17" s="9">
        <f>+'24-03-003'!L127</f>
        <v>0</v>
      </c>
      <c r="E17" s="9">
        <f>+'24-03-003'!M127</f>
        <v>0</v>
      </c>
      <c r="F17" s="9">
        <f>+'24-03-003'!N127</f>
        <v>0</v>
      </c>
      <c r="G17" s="9">
        <f>+'24-03-003'!Q127</f>
        <v>0</v>
      </c>
      <c r="H17" s="9">
        <f>+'24-03-003'!R127</f>
        <v>0</v>
      </c>
      <c r="I17" s="9">
        <f>+'24-03-003'!S127</f>
        <v>0</v>
      </c>
      <c r="J17" s="9">
        <f>+'24-03-003'!T127</f>
        <v>0</v>
      </c>
      <c r="K17" s="9">
        <f>+'24-03-003'!U127</f>
        <v>0</v>
      </c>
      <c r="L17" s="9">
        <f>+'24-03-003'!V127</f>
        <v>0</v>
      </c>
      <c r="M17" s="9">
        <f>+'24-03-003'!W127</f>
        <v>0</v>
      </c>
      <c r="N17" s="9">
        <f>+'24-03-003'!X127</f>
        <v>0</v>
      </c>
      <c r="O17" s="9">
        <f>+'24-03-003'!Y127</f>
        <v>0</v>
      </c>
      <c r="P17" s="9">
        <f>+'24-03-003'!Z127</f>
        <v>0</v>
      </c>
      <c r="Q17" s="9">
        <f>+'24-03-003'!AA127</f>
        <v>0</v>
      </c>
      <c r="R17" s="9">
        <f>+'24-03-003'!AB127</f>
        <v>0</v>
      </c>
      <c r="S17" s="9">
        <f>+'24-03-003'!AC127</f>
        <v>0</v>
      </c>
      <c r="T17" s="9">
        <f>+'24-03-003'!AD127</f>
        <v>0</v>
      </c>
      <c r="U17" s="9">
        <f>+'24-03-003'!AE127</f>
        <v>0</v>
      </c>
      <c r="V17" s="9">
        <f>+'24-03-003'!AF127</f>
        <v>0</v>
      </c>
      <c r="W17" s="9">
        <f>+'24-03-003'!AG127</f>
        <v>0</v>
      </c>
      <c r="X17" s="11">
        <f>+'24-03-003'!AH127</f>
        <v>0</v>
      </c>
      <c r="Y17" s="11">
        <f>+'24-03-003'!AI127</f>
        <v>0</v>
      </c>
    </row>
    <row r="18" spans="1:25" s="12" customFormat="1" ht="26.25" customHeight="1">
      <c r="A18" s="43" t="s">
        <v>68</v>
      </c>
      <c r="B18" s="9">
        <f>+'24-03-003'!I139</f>
        <v>0</v>
      </c>
      <c r="C18" s="9">
        <f>+'24-03-003'!J139</f>
        <v>0</v>
      </c>
      <c r="D18" s="9">
        <f>+'24-03-003'!L139</f>
        <v>0</v>
      </c>
      <c r="E18" s="9">
        <f>+'24-03-003'!M139</f>
        <v>0</v>
      </c>
      <c r="F18" s="9">
        <f>+'24-03-003'!N139</f>
        <v>0</v>
      </c>
      <c r="G18" s="9">
        <f>+'24-03-003'!Q139</f>
        <v>0</v>
      </c>
      <c r="H18" s="9">
        <f>+'24-03-003'!R139</f>
        <v>0</v>
      </c>
      <c r="I18" s="9">
        <f>+'24-03-003'!S139</f>
        <v>0</v>
      </c>
      <c r="J18" s="9">
        <f>+'24-03-003'!T139</f>
        <v>0</v>
      </c>
      <c r="K18" s="9">
        <f>+'24-03-003'!U139</f>
        <v>0</v>
      </c>
      <c r="L18" s="9">
        <f>+'24-03-003'!V139</f>
        <v>0</v>
      </c>
      <c r="M18" s="9">
        <f>+'24-03-003'!W139</f>
        <v>0</v>
      </c>
      <c r="N18" s="9">
        <f>+'24-03-003'!X139</f>
        <v>0</v>
      </c>
      <c r="O18" s="9">
        <f>+'24-03-003'!Y139</f>
        <v>0</v>
      </c>
      <c r="P18" s="9">
        <f>+'24-03-003'!Z139</f>
        <v>0</v>
      </c>
      <c r="Q18" s="9">
        <f>+'24-03-003'!AA139</f>
        <v>0</v>
      </c>
      <c r="R18" s="9">
        <f>+'24-03-003'!AB139</f>
        <v>0</v>
      </c>
      <c r="S18" s="9">
        <f>+'24-03-003'!AC139</f>
        <v>0</v>
      </c>
      <c r="T18" s="9">
        <f>+'24-03-003'!AD139</f>
        <v>0</v>
      </c>
      <c r="U18" s="9">
        <f>+'24-03-003'!AE139</f>
        <v>0</v>
      </c>
      <c r="V18" s="9">
        <f>+'24-03-003'!AF139</f>
        <v>0</v>
      </c>
      <c r="W18" s="9">
        <f>+'24-03-003'!AG139</f>
        <v>0</v>
      </c>
      <c r="X18" s="11">
        <f>+'24-03-003'!AH139</f>
        <v>0</v>
      </c>
      <c r="Y18" s="11">
        <f>+'24-03-003'!AI139</f>
        <v>0</v>
      </c>
    </row>
    <row r="19" spans="1:25" s="12" customFormat="1" ht="26.25" customHeight="1">
      <c r="A19" s="10" t="s">
        <v>18</v>
      </c>
      <c r="B19" s="9">
        <f>+'24-03-003'!I151</f>
        <v>0</v>
      </c>
      <c r="C19" s="9">
        <f>+'24-03-003'!J151</f>
        <v>0</v>
      </c>
      <c r="D19" s="9">
        <f>+'24-03-003'!L151</f>
        <v>0</v>
      </c>
      <c r="E19" s="9">
        <f>+'24-03-003'!M151</f>
        <v>0</v>
      </c>
      <c r="F19" s="9">
        <f>+'24-03-003'!N151</f>
        <v>0</v>
      </c>
      <c r="G19" s="9">
        <f>+'24-03-003'!Q151</f>
        <v>0</v>
      </c>
      <c r="H19" s="9">
        <f>+'24-03-003'!R151</f>
        <v>0</v>
      </c>
      <c r="I19" s="9">
        <f>+'24-03-003'!S151</f>
        <v>0</v>
      </c>
      <c r="J19" s="9">
        <f>+'24-03-003'!T151</f>
        <v>0</v>
      </c>
      <c r="K19" s="9">
        <f>+'24-03-003'!U151</f>
        <v>0</v>
      </c>
      <c r="L19" s="9">
        <f>+'24-03-003'!V151</f>
        <v>0</v>
      </c>
      <c r="M19" s="9">
        <f>+'24-03-003'!W151</f>
        <v>0</v>
      </c>
      <c r="N19" s="9">
        <f>+'24-03-003'!X151</f>
        <v>0</v>
      </c>
      <c r="O19" s="9">
        <f>+'24-03-003'!Y151</f>
        <v>0</v>
      </c>
      <c r="P19" s="9">
        <f>+'24-03-003'!Z151</f>
        <v>0</v>
      </c>
      <c r="Q19" s="9">
        <f>+'24-03-003'!AA151</f>
        <v>0</v>
      </c>
      <c r="R19" s="9">
        <f>+'24-03-003'!AB151</f>
        <v>0</v>
      </c>
      <c r="S19" s="9">
        <f>+'24-03-003'!AC151</f>
        <v>0</v>
      </c>
      <c r="T19" s="9">
        <f>+'24-03-003'!AD151</f>
        <v>0</v>
      </c>
      <c r="U19" s="9">
        <f>+'24-03-003'!AE151</f>
        <v>0</v>
      </c>
      <c r="V19" s="9">
        <f>+'24-03-003'!AF151</f>
        <v>0</v>
      </c>
      <c r="W19" s="9">
        <f>+'24-03-003'!AG151</f>
        <v>0</v>
      </c>
      <c r="X19" s="11">
        <f>+'24-03-003'!AH151</f>
        <v>0</v>
      </c>
      <c r="Y19" s="11">
        <f>+'24-03-003'!AI151</f>
        <v>0</v>
      </c>
    </row>
    <row r="20" spans="1:25" s="12" customFormat="1" ht="26.25" customHeight="1">
      <c r="A20" s="15" t="s">
        <v>71</v>
      </c>
      <c r="B20" s="9">
        <f>+'24-03-003'!I163</f>
        <v>0</v>
      </c>
      <c r="C20" s="9">
        <f>+'24-03-003'!J163</f>
        <v>0</v>
      </c>
      <c r="D20" s="9">
        <f>+'24-03-003'!L163</f>
        <v>0</v>
      </c>
      <c r="E20" s="9">
        <f>+'24-03-003'!M163</f>
        <v>0</v>
      </c>
      <c r="F20" s="9">
        <f>+'24-03-003'!N163</f>
        <v>0</v>
      </c>
      <c r="G20" s="9">
        <f>+'24-03-003'!Q163</f>
        <v>0</v>
      </c>
      <c r="H20" s="9">
        <f>+'24-03-003'!R163</f>
        <v>0</v>
      </c>
      <c r="I20" s="9">
        <f>+'24-03-003'!S163</f>
        <v>0</v>
      </c>
      <c r="J20" s="9">
        <f>+'24-03-003'!T163</f>
        <v>0</v>
      </c>
      <c r="K20" s="9">
        <f>+'24-03-003'!U163</f>
        <v>0</v>
      </c>
      <c r="L20" s="9">
        <f>+'24-03-003'!V163</f>
        <v>0</v>
      </c>
      <c r="M20" s="9">
        <f>+'24-03-003'!W163</f>
        <v>0</v>
      </c>
      <c r="N20" s="9">
        <f>+'24-03-003'!X163</f>
        <v>0</v>
      </c>
      <c r="O20" s="9">
        <f>+'24-03-003'!Y163</f>
        <v>0</v>
      </c>
      <c r="P20" s="9">
        <f>+'24-03-003'!Z163</f>
        <v>0</v>
      </c>
      <c r="Q20" s="9">
        <f>+'24-03-003'!AA163</f>
        <v>0</v>
      </c>
      <c r="R20" s="9">
        <f>+'24-03-003'!AB163</f>
        <v>0</v>
      </c>
      <c r="S20" s="9">
        <f>+'24-03-003'!AC163</f>
        <v>0</v>
      </c>
      <c r="T20" s="9">
        <f>+'24-03-003'!AD163</f>
        <v>0</v>
      </c>
      <c r="U20" s="9">
        <f>+'24-03-003'!AE163</f>
        <v>0</v>
      </c>
      <c r="V20" s="9">
        <f>+'24-03-003'!AF163</f>
        <v>0</v>
      </c>
      <c r="W20" s="9">
        <f>+'24-03-003'!AG163</f>
        <v>0</v>
      </c>
      <c r="X20" s="11">
        <f>+'24-03-003'!AH163</f>
        <v>0</v>
      </c>
      <c r="Y20" s="11">
        <f>+'24-03-003'!AI163</f>
        <v>0</v>
      </c>
    </row>
    <row r="21" spans="1:25" s="12" customFormat="1" ht="26.25" customHeight="1">
      <c r="A21" s="13" t="s">
        <v>20</v>
      </c>
      <c r="B21" s="9">
        <f>+'24-03-003'!I175</f>
        <v>0</v>
      </c>
      <c r="C21" s="9">
        <f>+'24-03-003'!J175</f>
        <v>0</v>
      </c>
      <c r="D21" s="9">
        <f>+'24-03-003'!L175</f>
        <v>0</v>
      </c>
      <c r="E21" s="9">
        <f>+'24-03-003'!M175</f>
        <v>0</v>
      </c>
      <c r="F21" s="9">
        <f>+'24-03-003'!N175</f>
        <v>0</v>
      </c>
      <c r="G21" s="9">
        <f>+'24-03-003'!Q175</f>
        <v>0</v>
      </c>
      <c r="H21" s="9">
        <f>+'24-03-003'!R175</f>
        <v>0</v>
      </c>
      <c r="I21" s="9">
        <f>+'24-03-003'!S175</f>
        <v>0</v>
      </c>
      <c r="J21" s="9">
        <f>+'24-03-003'!T175</f>
        <v>0</v>
      </c>
      <c r="K21" s="9">
        <f>+'24-03-003'!U175</f>
        <v>0</v>
      </c>
      <c r="L21" s="9">
        <f>+'24-03-003'!V175</f>
        <v>0</v>
      </c>
      <c r="M21" s="9">
        <f>+'24-03-003'!W175</f>
        <v>0</v>
      </c>
      <c r="N21" s="9">
        <f>+'24-03-003'!X175</f>
        <v>0</v>
      </c>
      <c r="O21" s="9">
        <f>+'24-03-003'!Y175</f>
        <v>0</v>
      </c>
      <c r="P21" s="9">
        <f>+'24-03-003'!Z175</f>
        <v>0</v>
      </c>
      <c r="Q21" s="9">
        <f>+'24-03-003'!AA175</f>
        <v>0</v>
      </c>
      <c r="R21" s="9">
        <f>+'24-03-003'!AB175</f>
        <v>0</v>
      </c>
      <c r="S21" s="9">
        <f>+'24-03-003'!AC175</f>
        <v>0</v>
      </c>
      <c r="T21" s="9">
        <f>+'24-03-003'!AD175</f>
        <v>0</v>
      </c>
      <c r="U21" s="9">
        <f>+'24-03-003'!AE175</f>
        <v>0</v>
      </c>
      <c r="V21" s="9">
        <f>+'24-03-003'!AF175</f>
        <v>0</v>
      </c>
      <c r="W21" s="9">
        <f>+'24-03-003'!AG175</f>
        <v>0</v>
      </c>
      <c r="X21" s="11">
        <f>+'24-03-003'!AH175</f>
        <v>0</v>
      </c>
      <c r="Y21" s="11">
        <f>+'24-03-003'!AI175</f>
        <v>0</v>
      </c>
    </row>
    <row r="22" spans="1:25" s="12" customFormat="1" ht="26.25" customHeight="1">
      <c r="A22" s="13" t="s">
        <v>19</v>
      </c>
      <c r="B22" s="9">
        <f>+'24-03-003'!I187</f>
        <v>0</v>
      </c>
      <c r="C22" s="9">
        <f>+'24-03-003'!J187</f>
        <v>0</v>
      </c>
      <c r="D22" s="9">
        <f>+'24-03-003'!L187</f>
        <v>0</v>
      </c>
      <c r="E22" s="9">
        <f>+'24-03-003'!M187</f>
        <v>0</v>
      </c>
      <c r="F22" s="9">
        <f>+'24-03-003'!N187</f>
        <v>0</v>
      </c>
      <c r="G22" s="9">
        <f>+'24-03-003'!Q187</f>
        <v>0</v>
      </c>
      <c r="H22" s="9">
        <f>+'24-03-003'!R187</f>
        <v>0</v>
      </c>
      <c r="I22" s="9">
        <f>+'24-03-003'!S187</f>
        <v>0</v>
      </c>
      <c r="J22" s="9">
        <f>+'24-03-003'!T187</f>
        <v>0</v>
      </c>
      <c r="K22" s="9">
        <f>+'24-03-003'!U187</f>
        <v>0</v>
      </c>
      <c r="L22" s="9">
        <f>+'24-03-003'!V187</f>
        <v>0</v>
      </c>
      <c r="M22" s="9">
        <f>+'24-03-003'!W187</f>
        <v>0</v>
      </c>
      <c r="N22" s="9">
        <f>+'24-03-003'!X187</f>
        <v>0</v>
      </c>
      <c r="O22" s="9">
        <f>+'24-03-003'!Y187</f>
        <v>0</v>
      </c>
      <c r="P22" s="9">
        <f>+'24-03-003'!Z187</f>
        <v>0</v>
      </c>
      <c r="Q22" s="9">
        <f>+'24-03-003'!AA187</f>
        <v>0</v>
      </c>
      <c r="R22" s="9">
        <f>+'24-03-003'!AB187</f>
        <v>0</v>
      </c>
      <c r="S22" s="9">
        <f>+'24-03-003'!AC187</f>
        <v>0</v>
      </c>
      <c r="T22" s="9">
        <f>+'24-03-003'!AD187</f>
        <v>0</v>
      </c>
      <c r="U22" s="9">
        <f>+'24-03-003'!AE187</f>
        <v>0</v>
      </c>
      <c r="V22" s="9">
        <f>+'24-03-003'!AF187</f>
        <v>0</v>
      </c>
      <c r="W22" s="9">
        <f>+'24-03-003'!AG187</f>
        <v>0</v>
      </c>
      <c r="X22" s="11">
        <f>+'24-03-003'!AH187</f>
        <v>0</v>
      </c>
      <c r="Y22" s="11">
        <f>+'24-03-003'!AI187</f>
        <v>0</v>
      </c>
    </row>
    <row r="23" spans="1:25" s="12" customFormat="1" ht="26.25" customHeight="1">
      <c r="A23" s="14" t="s">
        <v>49</v>
      </c>
      <c r="B23" s="9">
        <f>+'24-03-003'!I190</f>
        <v>2353065000</v>
      </c>
      <c r="C23" s="9">
        <f>+'24-03-003'!J190</f>
        <v>0</v>
      </c>
      <c r="D23" s="9">
        <f>+'24-03-003'!L190</f>
        <v>0</v>
      </c>
      <c r="E23" s="9">
        <f>+'24-03-003'!M190</f>
        <v>0</v>
      </c>
      <c r="F23" s="9">
        <f>+'24-03-003'!N190</f>
        <v>0</v>
      </c>
      <c r="G23" s="9">
        <f>+'24-03-003'!Q190</f>
        <v>0</v>
      </c>
      <c r="H23" s="9">
        <f>+'24-03-003'!R190</f>
        <v>0</v>
      </c>
      <c r="I23" s="9">
        <f>+'24-03-003'!S190</f>
        <v>0</v>
      </c>
      <c r="J23" s="9">
        <f>+'24-03-003'!T190</f>
        <v>0</v>
      </c>
      <c r="K23" s="9">
        <f>+'24-03-003'!U190</f>
        <v>0</v>
      </c>
      <c r="L23" s="9">
        <f>+'24-03-003'!V190</f>
        <v>0</v>
      </c>
      <c r="M23" s="9">
        <f>+'24-03-003'!W190</f>
        <v>0</v>
      </c>
      <c r="N23" s="9">
        <f>+'24-03-003'!X190</f>
        <v>0</v>
      </c>
      <c r="O23" s="9">
        <f>+'24-03-003'!Y190</f>
        <v>0</v>
      </c>
      <c r="P23" s="9">
        <f>+'24-03-003'!Z190</f>
        <v>0</v>
      </c>
      <c r="Q23" s="9">
        <f>+'24-03-003'!AA190</f>
        <v>0</v>
      </c>
      <c r="R23" s="9">
        <f>+'24-03-003'!AB190</f>
        <v>0</v>
      </c>
      <c r="S23" s="9">
        <f>+'24-03-003'!AC190</f>
        <v>0</v>
      </c>
      <c r="T23" s="9">
        <f>+'24-03-003'!AD190</f>
        <v>0</v>
      </c>
      <c r="U23" s="9">
        <f>+'24-03-003'!AE190</f>
        <v>0</v>
      </c>
      <c r="V23" s="9">
        <f>+'24-03-003'!AF190</f>
        <v>0</v>
      </c>
      <c r="W23" s="9">
        <f>+'24-03-003'!AG190</f>
        <v>0</v>
      </c>
      <c r="X23" s="11">
        <f>+'24-03-003'!AH190</f>
        <v>0</v>
      </c>
      <c r="Y23" s="11">
        <f>+'24-03-003'!AI190</f>
        <v>0</v>
      </c>
    </row>
    <row r="24" spans="1:25" ht="36" customHeight="1">
      <c r="A24" s="66" t="str">
        <f>"TOTAL ASIG."&amp;" "&amp;$A$5</f>
        <v xml:space="preserve">TOTAL ASIG. 24-03-003 PROGRAMA DE FORTALECIMIENTO MUNICIPAL </v>
      </c>
      <c r="B24" s="67">
        <f t="shared" ref="B24:W24" si="0">SUM(B8:B23)</f>
        <v>2353065000</v>
      </c>
      <c r="C24" s="67">
        <f t="shared" si="0"/>
        <v>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0</v>
      </c>
      <c r="X24" s="68">
        <f>IF(ISERROR(W24/B24),0,W24/B24)</f>
        <v>0</v>
      </c>
      <c r="Y24" s="68">
        <f>IF(ISERROR(W24/$W$24),0,W24/$W$24)</f>
        <v>0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76" fitToHeight="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zoomScaleNormal="100" workbookViewId="0">
      <pane xSplit="3" ySplit="7" topLeftCell="N139" activePane="bottomRight" state="frozen"/>
      <selection activeCell="I191" sqref="I191"/>
      <selection pane="topRight" activeCell="I191" sqref="I191"/>
      <selection pane="bottomLeft" activeCell="I191" sqref="I191"/>
      <selection pane="bottomRight" activeCell="I191" sqref="I19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21.7109375" style="2" bestFit="1" customWidth="1"/>
    <col min="12" max="12" width="9" style="3" bestFit="1" customWidth="1"/>
    <col min="13" max="13" width="8" style="3" bestFit="1" customWidth="1"/>
    <col min="14" max="14" width="11.28515625" style="3" bestFit="1" customWidth="1"/>
    <col min="15" max="15" width="11.42578125" style="3" bestFit="1" customWidth="1"/>
    <col min="16" max="16" width="13.85546875" style="5" customWidth="1"/>
    <col min="17" max="17" width="5.5703125" style="6" bestFit="1" customWidth="1" outlineLevel="1"/>
    <col min="18" max="18" width="7.28515625" style="6" bestFit="1" customWidth="1" outlineLevel="1"/>
    <col min="19" max="19" width="5.85546875" style="6" bestFit="1" customWidth="1" outlineLevel="1"/>
    <col min="20" max="20" width="11.42578125" style="6" customWidth="1"/>
    <col min="21" max="23" width="12.140625" style="6" hidden="1" customWidth="1" outlineLevel="1"/>
    <col min="24" max="24" width="11.42578125" style="6" customWidth="1" collapsed="1"/>
    <col min="25" max="27" width="11.42578125" style="6" hidden="1" customWidth="1" outlineLevel="1"/>
    <col min="28" max="28" width="11.42578125" style="6" customWidth="1" collapsed="1"/>
    <col min="29" max="31" width="11.425781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86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72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71" t="s">
        <v>6</v>
      </c>
      <c r="H7" s="71" t="s">
        <v>7</v>
      </c>
      <c r="I7" s="111"/>
      <c r="J7" s="111"/>
      <c r="K7" s="94"/>
      <c r="L7" s="73" t="s">
        <v>11</v>
      </c>
      <c r="M7" s="73" t="s">
        <v>22</v>
      </c>
      <c r="N7" s="51" t="s">
        <v>75</v>
      </c>
      <c r="O7" s="94"/>
      <c r="P7" s="102"/>
      <c r="Q7" s="73" t="s">
        <v>35</v>
      </c>
      <c r="R7" s="73" t="s">
        <v>36</v>
      </c>
      <c r="S7" s="73" t="s">
        <v>37</v>
      </c>
      <c r="T7" s="96"/>
      <c r="U7" s="73" t="s">
        <v>38</v>
      </c>
      <c r="V7" s="73" t="s">
        <v>39</v>
      </c>
      <c r="W7" s="73" t="s">
        <v>40</v>
      </c>
      <c r="X7" s="104"/>
      <c r="Y7" s="73" t="s">
        <v>41</v>
      </c>
      <c r="Z7" s="73" t="s">
        <v>42</v>
      </c>
      <c r="AA7" s="73" t="s">
        <v>43</v>
      </c>
      <c r="AB7" s="96"/>
      <c r="AC7" s="73" t="s">
        <v>44</v>
      </c>
      <c r="AD7" s="73" t="s">
        <v>45</v>
      </c>
      <c r="AE7" s="73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 t="str">
        <f t="shared" ref="AI9:AI18" si="1">IF(ISERROR(AG9/$AG$191),"-",AG9/$AG$191)</f>
        <v>-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 t="str">
        <f t="shared" si="1"/>
        <v>-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 t="str">
        <f t="shared" si="1"/>
        <v>-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 t="str">
        <f t="shared" si="1"/>
        <v>-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 t="str">
        <f t="shared" si="1"/>
        <v>-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 t="str">
        <f t="shared" si="1"/>
        <v>-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 t="str">
        <f t="shared" si="1"/>
        <v>-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 t="str">
        <f t="shared" si="1"/>
        <v>-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 t="str">
        <f t="shared" si="1"/>
        <v>-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 t="str">
        <f t="shared" si="1"/>
        <v>-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74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75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 t="str">
        <f t="shared" ref="AI21:AI30" si="9">IF(ISERROR(AG21/$AG$191),"-",AG21/$AG$191)</f>
        <v>-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 t="str">
        <f t="shared" si="9"/>
        <v>-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 t="str">
        <f t="shared" si="9"/>
        <v>-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 t="str">
        <f t="shared" si="9"/>
        <v>-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 t="str">
        <f t="shared" si="9"/>
        <v>-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 t="str">
        <f t="shared" si="9"/>
        <v>-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 t="str">
        <f t="shared" si="9"/>
        <v>-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 t="str">
        <f t="shared" si="9"/>
        <v>-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 t="str">
        <f t="shared" si="9"/>
        <v>-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 t="str">
        <f t="shared" si="9"/>
        <v>-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74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75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 t="str">
        <f t="shared" ref="AI33:AI42" si="17">IF(ISERROR(AG33/$AG$191),"-",AG33/$AG$191)</f>
        <v>-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 t="str">
        <f t="shared" si="17"/>
        <v>-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 t="str">
        <f t="shared" si="17"/>
        <v>-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 t="str">
        <f t="shared" si="17"/>
        <v>-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 t="str">
        <f t="shared" si="17"/>
        <v>-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 t="str">
        <f t="shared" si="17"/>
        <v>-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 t="str">
        <f t="shared" si="17"/>
        <v>-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 t="str">
        <f t="shared" si="17"/>
        <v>-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 t="str">
        <f t="shared" si="17"/>
        <v>-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 t="str">
        <f t="shared" si="17"/>
        <v>-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74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75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 t="str">
        <f t="shared" ref="AI45:AI54" si="25">IF(ISERROR(AG45/$AG$191),"-",AG45/$AG$191)</f>
        <v>-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 t="str">
        <f t="shared" si="25"/>
        <v>-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 t="str">
        <f t="shared" si="25"/>
        <v>-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 t="str">
        <f t="shared" si="25"/>
        <v>-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 t="str">
        <f t="shared" si="25"/>
        <v>-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 t="str">
        <f t="shared" si="25"/>
        <v>-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 t="str">
        <f t="shared" si="25"/>
        <v>-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 t="str">
        <f t="shared" si="25"/>
        <v>-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 t="str">
        <f t="shared" si="25"/>
        <v>-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 t="str">
        <f t="shared" si="25"/>
        <v>-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74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75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 t="str">
        <f t="shared" ref="AI57:AI66" si="33">IF(ISERROR(AG57/$AG$191),"-",AG57/$AG$191)</f>
        <v>-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 t="str">
        <f t="shared" si="33"/>
        <v>-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 t="str">
        <f t="shared" si="33"/>
        <v>-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 t="str">
        <f t="shared" si="33"/>
        <v>-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 t="str">
        <f t="shared" si="33"/>
        <v>-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 t="str">
        <f t="shared" si="33"/>
        <v>-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 t="str">
        <f t="shared" si="33"/>
        <v>-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 t="str">
        <f t="shared" si="33"/>
        <v>-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 t="str">
        <f t="shared" si="33"/>
        <v>-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 t="str">
        <f t="shared" si="33"/>
        <v>-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74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75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 t="str">
        <f t="shared" ref="AI69:AI78" si="41">IF(ISERROR(AG69/$AG$191),"-",AG69/$AG$191)</f>
        <v>-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 t="str">
        <f t="shared" si="41"/>
        <v>-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 t="str">
        <f t="shared" si="41"/>
        <v>-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 t="str">
        <f t="shared" si="41"/>
        <v>-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 t="str">
        <f t="shared" si="41"/>
        <v>-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 t="str">
        <f t="shared" si="41"/>
        <v>-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 t="str">
        <f t="shared" si="41"/>
        <v>-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 t="str">
        <f t="shared" si="41"/>
        <v>-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 t="str">
        <f t="shared" si="41"/>
        <v>-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 t="str">
        <f t="shared" si="41"/>
        <v>-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74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75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 t="str">
        <f t="shared" ref="AI81:AI90" si="49">IF(ISERROR(AG81/$AG$191),"-",AG81/$AG$191)</f>
        <v>-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 t="str">
        <f t="shared" si="49"/>
        <v>-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 t="str">
        <f t="shared" si="49"/>
        <v>-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 t="str">
        <f t="shared" si="49"/>
        <v>-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 t="str">
        <f t="shared" si="49"/>
        <v>-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 t="str">
        <f t="shared" si="49"/>
        <v>-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 t="str">
        <f t="shared" si="49"/>
        <v>-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 t="str">
        <f t="shared" si="49"/>
        <v>-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 t="str">
        <f t="shared" si="49"/>
        <v>-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 t="str">
        <f t="shared" si="49"/>
        <v>-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74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75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 t="str">
        <f t="shared" ref="AI93:AI102" si="57">IF(ISERROR(AG93/$AG$191),"-",AG93/$AG$191)</f>
        <v>-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 t="str">
        <f t="shared" si="57"/>
        <v>-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 t="str">
        <f t="shared" si="57"/>
        <v>-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 t="str">
        <f t="shared" si="57"/>
        <v>-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 t="str">
        <f t="shared" si="57"/>
        <v>-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 t="str">
        <f t="shared" si="57"/>
        <v>-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 t="str">
        <f t="shared" si="57"/>
        <v>-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 t="str">
        <f t="shared" si="57"/>
        <v>-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 t="str">
        <f t="shared" si="57"/>
        <v>-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 t="str">
        <f t="shared" si="57"/>
        <v>-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74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75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 t="str">
        <f t="shared" ref="AI105:AI114" si="65">IF(ISERROR(AG105/$AG$191),"-",AG105/$AG$191)</f>
        <v>-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 t="str">
        <f t="shared" si="65"/>
        <v>-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 t="str">
        <f t="shared" si="65"/>
        <v>-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 t="str">
        <f t="shared" si="65"/>
        <v>-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 t="str">
        <f t="shared" si="65"/>
        <v>-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 t="str">
        <f t="shared" si="65"/>
        <v>-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 t="str">
        <f t="shared" si="65"/>
        <v>-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 t="str">
        <f t="shared" si="65"/>
        <v>-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 t="str">
        <f t="shared" si="65"/>
        <v>-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 t="str">
        <f t="shared" si="65"/>
        <v>-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74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75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 t="str">
        <f t="shared" ref="AI117:AI126" si="73">IF(ISERROR(AG117/$AG$191),"-",AG117/$AG$191)</f>
        <v>-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 t="str">
        <f t="shared" si="73"/>
        <v>-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 t="str">
        <f t="shared" si="73"/>
        <v>-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 t="str">
        <f t="shared" si="73"/>
        <v>-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 t="str">
        <f t="shared" si="73"/>
        <v>-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 t="str">
        <f t="shared" si="73"/>
        <v>-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 t="str">
        <f t="shared" si="73"/>
        <v>-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 t="str">
        <f t="shared" si="73"/>
        <v>-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 t="str">
        <f t="shared" si="73"/>
        <v>-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 t="str">
        <f t="shared" si="73"/>
        <v>-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74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75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 t="str">
        <f t="shared" ref="AI129:AI138" si="81">IF(ISERROR(AG129/$AG$191),"-",AG129/$AG$191)</f>
        <v>-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 t="str">
        <f t="shared" si="81"/>
        <v>-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 t="str">
        <f t="shared" si="81"/>
        <v>-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 t="str">
        <f t="shared" si="81"/>
        <v>-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 t="str">
        <f t="shared" si="81"/>
        <v>-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 t="str">
        <f t="shared" si="81"/>
        <v>-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 t="str">
        <f t="shared" si="81"/>
        <v>-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 t="str">
        <f t="shared" si="81"/>
        <v>-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 t="str">
        <f t="shared" si="81"/>
        <v>-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 t="str">
        <f t="shared" si="81"/>
        <v>-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74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75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 t="str">
        <f t="shared" ref="AI141:AI150" si="89">IF(ISERROR(AG141/$AG$191),"-",AG141/$AG$191)</f>
        <v>-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 t="str">
        <f t="shared" si="89"/>
        <v>-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 t="str">
        <f t="shared" si="89"/>
        <v>-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 t="str">
        <f t="shared" si="89"/>
        <v>-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 t="str">
        <f t="shared" si="89"/>
        <v>-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 t="str">
        <f t="shared" si="89"/>
        <v>-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 t="str">
        <f t="shared" si="89"/>
        <v>-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 t="str">
        <f t="shared" si="89"/>
        <v>-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 t="str">
        <f t="shared" si="89"/>
        <v>-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 t="str">
        <f t="shared" si="89"/>
        <v>-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74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75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 t="str">
        <f t="shared" ref="AI153:AI162" si="97">IF(ISERROR(AG153/$AG$191),"-",AG153/$AG$191)</f>
        <v>-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 t="str">
        <f t="shared" si="97"/>
        <v>-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 t="str">
        <f t="shared" si="97"/>
        <v>-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 t="str">
        <f t="shared" si="97"/>
        <v>-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 t="str">
        <f t="shared" si="97"/>
        <v>-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 t="str">
        <f t="shared" si="97"/>
        <v>-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 t="str">
        <f t="shared" si="97"/>
        <v>-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 t="str">
        <f t="shared" si="97"/>
        <v>-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 t="str">
        <f t="shared" si="97"/>
        <v>-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 t="str">
        <f t="shared" si="97"/>
        <v>-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74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75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 t="str">
        <f t="shared" ref="AI165:AI174" si="105">IF(ISERROR(AG165/$AG$191),"-",AG165/$AG$191)</f>
        <v>-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 t="str">
        <f t="shared" si="105"/>
        <v>-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 t="str">
        <f t="shared" si="105"/>
        <v>-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 t="str">
        <f t="shared" si="105"/>
        <v>-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 t="str">
        <f t="shared" si="105"/>
        <v>-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 t="str">
        <f t="shared" si="105"/>
        <v>-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 t="str">
        <f t="shared" si="105"/>
        <v>-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 t="str">
        <f t="shared" si="105"/>
        <v>-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 t="str">
        <f t="shared" si="105"/>
        <v>-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 t="str">
        <f t="shared" si="105"/>
        <v>-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74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75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 t="str">
        <f t="shared" ref="AI177:AI186" si="113">IF(ISERROR(AG177/$AG$191),"-",AG177/$AG$191)</f>
        <v>-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 t="str">
        <f t="shared" si="113"/>
        <v>-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 t="str">
        <f t="shared" si="113"/>
        <v>-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 t="str">
        <f t="shared" si="113"/>
        <v>-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 t="str">
        <f t="shared" si="113"/>
        <v>-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 t="str">
        <f t="shared" si="113"/>
        <v>-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 t="str">
        <f t="shared" si="113"/>
        <v>-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 t="str">
        <f t="shared" si="113"/>
        <v>-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 t="str">
        <f t="shared" si="113"/>
        <v>-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 t="str">
        <f t="shared" si="113"/>
        <v>-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74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75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113</v>
      </c>
      <c r="C189" s="81">
        <v>41634</v>
      </c>
      <c r="D189" s="80" t="s">
        <v>108</v>
      </c>
      <c r="E189" s="78" t="s">
        <v>111</v>
      </c>
      <c r="F189" s="79" t="s">
        <v>114</v>
      </c>
      <c r="G189" s="81"/>
      <c r="H189" s="81"/>
      <c r="I189" s="29">
        <v>84264000</v>
      </c>
      <c r="J189" s="77">
        <v>84264000</v>
      </c>
      <c r="K189" s="28"/>
      <c r="L189" s="35"/>
      <c r="M189" s="35"/>
      <c r="N189" s="35"/>
      <c r="O189" s="79"/>
      <c r="P189" s="28"/>
      <c r="Q189" s="35"/>
      <c r="R189" s="35"/>
      <c r="S189" s="35"/>
      <c r="T189" s="40">
        <f>SUM(Q189:S189)</f>
        <v>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0</v>
      </c>
      <c r="AH189" s="41">
        <f>IF(ISERROR(AG189/I189),0,AG189/I189)</f>
        <v>0</v>
      </c>
      <c r="AI189" s="42" t="str">
        <f>IF(ISERROR(AG189/$AG$191),"-",AG189/$AG$191)</f>
        <v>-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84264000</v>
      </c>
      <c r="J190" s="55">
        <f>SUM(J189:J189)</f>
        <v>84264000</v>
      </c>
      <c r="K190" s="74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75"/>
      <c r="Q190" s="55">
        <f t="shared" ref="Q190:AG190" si="121">SUM(Q189:Q189)</f>
        <v>0</v>
      </c>
      <c r="R190" s="55">
        <f t="shared" si="121"/>
        <v>0</v>
      </c>
      <c r="S190" s="55">
        <f t="shared" si="121"/>
        <v>0</v>
      </c>
      <c r="T190" s="60">
        <f t="shared" si="121"/>
        <v>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0</v>
      </c>
      <c r="AH190" s="54">
        <f>IF(ISERROR(AG190/I190),0,AG190/I190)</f>
        <v>0</v>
      </c>
      <c r="AI190" s="54">
        <f>IF(ISERROR(AG190/$AG$191),0,AG190/$AG$191)</f>
        <v>0</v>
      </c>
    </row>
    <row r="191" spans="1:35">
      <c r="A191" s="85" t="str">
        <f>"TOTAL ASIG."&amp;" "&amp;$A$5</f>
        <v xml:space="preserve">TOTAL ASIG. 24-03-005 PROGRAMA DIAGNOSTICO DE VULNERABILIDAD EN PRE-ESCOLARES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84264000</v>
      </c>
      <c r="J191" s="60">
        <f>+J19+J31+J43+J55+J67+J79+J91+J103+J115+J127+J139+J151+J187+J163+J175+J190</f>
        <v>84264000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0</v>
      </c>
      <c r="S191" s="60">
        <f t="shared" si="122"/>
        <v>0</v>
      </c>
      <c r="T191" s="60">
        <f t="shared" si="122"/>
        <v>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0</v>
      </c>
      <c r="AH191" s="61">
        <f>IF(ISERROR(AG191/I191),"-",AG191/I191)</f>
        <v>0</v>
      </c>
      <c r="AI191" s="61" t="str">
        <f>IF(ISERROR(AG191/$AG$191),"-",AG191/$AG$191)</f>
        <v>-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54" fitToHeight="20" orientation="landscape" r:id="rId1"/>
  <headerFooter alignWithMargins="0"/>
  <ignoredErrors>
    <ignoredError sqref="AI190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pane ySplit="7" topLeftCell="A17" activePane="bottomLeft" state="frozen"/>
      <selection activeCell="I191" sqref="I191"/>
      <selection pane="bottomLeft" activeCell="I191" sqref="I19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customWidth="1" outlineLevel="1"/>
    <col min="10" max="10" width="10.42578125" style="6" customWidth="1"/>
    <col min="11" max="13" width="12.28515625" style="6" hidden="1" customWidth="1" outlineLevel="1"/>
    <col min="14" max="14" width="11.42578125" style="6" customWidth="1" collapsed="1"/>
    <col min="15" max="17" width="11.42578125" style="6" hidden="1" customWidth="1" outlineLevel="1"/>
    <col min="18" max="18" width="11.42578125" style="6" customWidth="1" collapsed="1"/>
    <col min="19" max="21" width="11.42578125" style="6" hidden="1" customWidth="1" outlineLevel="1"/>
    <col min="22" max="22" width="11.42578125" style="6" customWidth="1" collapsed="1"/>
    <col min="23" max="23" width="11.42578125" style="6" customWidth="1"/>
    <col min="24" max="24" width="8.42578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+'24-03-002'!A1:AI1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+'24-03-002'!A3:AI3</f>
        <v>EJECUCIÓN AL 31 DE MARZO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23" t="str">
        <f>+'24-03-005'!A5:T5</f>
        <v xml:space="preserve">24-03-005 PROGRAMA DIAGNOSTICO DE VULNERABILIDAD EN PRE-ESCOLARES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76" t="s">
        <v>11</v>
      </c>
      <c r="E7" s="76" t="s">
        <v>22</v>
      </c>
      <c r="F7" s="45" t="s">
        <v>75</v>
      </c>
      <c r="G7" s="76" t="s">
        <v>35</v>
      </c>
      <c r="H7" s="76" t="s">
        <v>36</v>
      </c>
      <c r="I7" s="76" t="s">
        <v>37</v>
      </c>
      <c r="J7" s="111"/>
      <c r="K7" s="76" t="s">
        <v>38</v>
      </c>
      <c r="L7" s="76" t="s">
        <v>39</v>
      </c>
      <c r="M7" s="76" t="s">
        <v>40</v>
      </c>
      <c r="N7" s="111"/>
      <c r="O7" s="76" t="s">
        <v>41</v>
      </c>
      <c r="P7" s="76" t="s">
        <v>42</v>
      </c>
      <c r="Q7" s="76" t="s">
        <v>43</v>
      </c>
      <c r="R7" s="111"/>
      <c r="S7" s="76" t="s">
        <v>44</v>
      </c>
      <c r="T7" s="76" t="s">
        <v>45</v>
      </c>
      <c r="U7" s="76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+'24-03-005'!I19</f>
        <v>0</v>
      </c>
      <c r="C8" s="9">
        <f>+'24-03-005'!J19</f>
        <v>0</v>
      </c>
      <c r="D8" s="9">
        <f>+'24-03-005'!L19</f>
        <v>0</v>
      </c>
      <c r="E8" s="9">
        <f>+'24-03-005'!M19</f>
        <v>0</v>
      </c>
      <c r="F8" s="9">
        <f>+'24-03-005'!N19</f>
        <v>0</v>
      </c>
      <c r="G8" s="9">
        <f>+'24-03-005'!Q19</f>
        <v>0</v>
      </c>
      <c r="H8" s="9">
        <f>+'24-03-002'!R19</f>
        <v>0</v>
      </c>
      <c r="I8" s="9">
        <f>+'24-03-002'!S19</f>
        <v>0</v>
      </c>
      <c r="J8" s="9">
        <f>+'24-03-002'!T19</f>
        <v>0</v>
      </c>
      <c r="K8" s="9">
        <f>+'24-03-002'!U19</f>
        <v>0</v>
      </c>
      <c r="L8" s="9">
        <f>+'24-03-002'!V19</f>
        <v>0</v>
      </c>
      <c r="M8" s="9">
        <f>+'24-03-002'!W19</f>
        <v>0</v>
      </c>
      <c r="N8" s="9">
        <f>+'24-03-002'!X19</f>
        <v>0</v>
      </c>
      <c r="O8" s="9">
        <f>+'24-03-002'!Y19</f>
        <v>0</v>
      </c>
      <c r="P8" s="9">
        <f>+'24-03-002'!Z19</f>
        <v>0</v>
      </c>
      <c r="Q8" s="9">
        <f>+'24-03-002'!AA19</f>
        <v>0</v>
      </c>
      <c r="R8" s="9">
        <f>+'24-03-002'!AB19</f>
        <v>0</v>
      </c>
      <c r="S8" s="9">
        <f>+'24-03-002'!AC19</f>
        <v>0</v>
      </c>
      <c r="T8" s="9">
        <f>+'24-03-002'!AD19</f>
        <v>0</v>
      </c>
      <c r="U8" s="9">
        <f>+'24-03-002'!AE19</f>
        <v>0</v>
      </c>
      <c r="V8" s="9">
        <f>+'24-03-002'!AF19</f>
        <v>0</v>
      </c>
      <c r="W8" s="9">
        <f>+'24-03-002'!AG19</f>
        <v>0</v>
      </c>
      <c r="X8" s="11">
        <f>+'24-03-002'!AH19</f>
        <v>0</v>
      </c>
      <c r="Y8" s="11">
        <f>+'24-03-002'!AI19</f>
        <v>0</v>
      </c>
    </row>
    <row r="9" spans="1:25" s="12" customFormat="1" ht="26.25" customHeight="1">
      <c r="A9" s="10" t="s">
        <v>12</v>
      </c>
      <c r="B9" s="9">
        <f>+'24-03-005'!I31</f>
        <v>0</v>
      </c>
      <c r="C9" s="9">
        <f>+'24-03-005'!J31</f>
        <v>0</v>
      </c>
      <c r="D9" s="9">
        <f>+'24-03-005'!L31</f>
        <v>0</v>
      </c>
      <c r="E9" s="9">
        <f>+'24-03-005'!M31</f>
        <v>0</v>
      </c>
      <c r="F9" s="9">
        <f>+'24-03-005'!N31</f>
        <v>0</v>
      </c>
      <c r="G9" s="9">
        <f>+'24-03-005'!Q20</f>
        <v>0</v>
      </c>
      <c r="H9" s="9">
        <f>+'24-03-002'!R31</f>
        <v>0</v>
      </c>
      <c r="I9" s="9">
        <f>+'24-03-002'!S31</f>
        <v>0</v>
      </c>
      <c r="J9" s="9">
        <f>+'24-03-002'!T31</f>
        <v>0</v>
      </c>
      <c r="K9" s="9">
        <f>+'24-03-002'!U31</f>
        <v>0</v>
      </c>
      <c r="L9" s="9">
        <f>+'24-03-002'!V31</f>
        <v>0</v>
      </c>
      <c r="M9" s="9">
        <f>+'24-03-002'!W31</f>
        <v>0</v>
      </c>
      <c r="N9" s="9">
        <f>+'24-03-002'!X31</f>
        <v>0</v>
      </c>
      <c r="O9" s="9">
        <f>+'24-03-002'!Y31</f>
        <v>0</v>
      </c>
      <c r="P9" s="9">
        <f>+'24-03-002'!Z31</f>
        <v>0</v>
      </c>
      <c r="Q9" s="9">
        <f>+'24-03-002'!AA31</f>
        <v>0</v>
      </c>
      <c r="R9" s="9">
        <f>+'24-03-002'!AB31</f>
        <v>0</v>
      </c>
      <c r="S9" s="9">
        <f>+'24-03-002'!AC31</f>
        <v>0</v>
      </c>
      <c r="T9" s="9">
        <f>+'24-03-002'!AD31</f>
        <v>0</v>
      </c>
      <c r="U9" s="9">
        <f>+'24-03-002'!AE31</f>
        <v>0</v>
      </c>
      <c r="V9" s="9">
        <f>+'24-03-002'!AF31</f>
        <v>0</v>
      </c>
      <c r="W9" s="9">
        <f>+'24-03-002'!AG31</f>
        <v>0</v>
      </c>
      <c r="X9" s="11">
        <f>+'24-03-002'!AH31</f>
        <v>0</v>
      </c>
      <c r="Y9" s="11">
        <f>+'24-03-002'!AI31</f>
        <v>0</v>
      </c>
    </row>
    <row r="10" spans="1:25" s="12" customFormat="1" ht="26.25" customHeight="1">
      <c r="A10" s="10" t="s">
        <v>13</v>
      </c>
      <c r="B10" s="9">
        <f>+'24-03-005'!I43</f>
        <v>0</v>
      </c>
      <c r="C10" s="9">
        <f>+'24-03-005'!J43</f>
        <v>0</v>
      </c>
      <c r="D10" s="9">
        <f>+'24-03-005'!L43</f>
        <v>0</v>
      </c>
      <c r="E10" s="9">
        <f>+'24-03-005'!M43</f>
        <v>0</v>
      </c>
      <c r="F10" s="9">
        <f>+'24-03-005'!N43</f>
        <v>0</v>
      </c>
      <c r="G10" s="9">
        <f>+'24-03-005'!Q21</f>
        <v>0</v>
      </c>
      <c r="H10" s="9">
        <f>+'24-03-002'!R43</f>
        <v>0</v>
      </c>
      <c r="I10" s="9">
        <f>+'24-03-002'!S43</f>
        <v>0</v>
      </c>
      <c r="J10" s="9">
        <f>+'24-03-002'!T43</f>
        <v>0</v>
      </c>
      <c r="K10" s="9">
        <f>+'24-03-002'!U43</f>
        <v>0</v>
      </c>
      <c r="L10" s="9">
        <f>+'24-03-002'!V43</f>
        <v>0</v>
      </c>
      <c r="M10" s="9">
        <f>+'24-03-002'!W43</f>
        <v>0</v>
      </c>
      <c r="N10" s="9">
        <f>+'24-03-002'!X43</f>
        <v>0</v>
      </c>
      <c r="O10" s="9">
        <f>+'24-03-002'!Y43</f>
        <v>0</v>
      </c>
      <c r="P10" s="9">
        <f>+'24-03-002'!Z43</f>
        <v>0</v>
      </c>
      <c r="Q10" s="9">
        <f>+'24-03-002'!AA43</f>
        <v>0</v>
      </c>
      <c r="R10" s="9">
        <f>+'24-03-002'!AB43</f>
        <v>0</v>
      </c>
      <c r="S10" s="9">
        <f>+'24-03-002'!AC43</f>
        <v>0</v>
      </c>
      <c r="T10" s="9">
        <f>+'24-03-002'!AD43</f>
        <v>0</v>
      </c>
      <c r="U10" s="9">
        <f>+'24-03-002'!AE43</f>
        <v>0</v>
      </c>
      <c r="V10" s="9">
        <f>+'24-03-002'!AF43</f>
        <v>0</v>
      </c>
      <c r="W10" s="9">
        <f>+'24-03-002'!AG43</f>
        <v>0</v>
      </c>
      <c r="X10" s="11">
        <f>+'24-03-002'!AH43</f>
        <v>0</v>
      </c>
      <c r="Y10" s="11">
        <f>+'24-03-002'!AI43</f>
        <v>0</v>
      </c>
    </row>
    <row r="11" spans="1:25" s="12" customFormat="1" ht="26.25" customHeight="1">
      <c r="A11" s="10" t="s">
        <v>14</v>
      </c>
      <c r="B11" s="9">
        <f>+'24-03-005'!I55</f>
        <v>0</v>
      </c>
      <c r="C11" s="9">
        <f>+'24-03-005'!J55</f>
        <v>0</v>
      </c>
      <c r="D11" s="9">
        <f>+'24-03-005'!L55</f>
        <v>0</v>
      </c>
      <c r="E11" s="9">
        <f>+'24-03-005'!M55</f>
        <v>0</v>
      </c>
      <c r="F11" s="9">
        <f>+'24-03-005'!N55</f>
        <v>0</v>
      </c>
      <c r="G11" s="9">
        <f>+'24-03-005'!Q22</f>
        <v>0</v>
      </c>
      <c r="H11" s="9">
        <f>+'24-03-002'!R55</f>
        <v>0</v>
      </c>
      <c r="I11" s="9">
        <f>+'24-03-002'!S55</f>
        <v>0</v>
      </c>
      <c r="J11" s="9">
        <f>+'24-03-002'!T55</f>
        <v>0</v>
      </c>
      <c r="K11" s="9">
        <f>+'24-03-002'!U55</f>
        <v>0</v>
      </c>
      <c r="L11" s="9">
        <f>+'24-03-002'!V55</f>
        <v>0</v>
      </c>
      <c r="M11" s="9">
        <f>+'24-03-002'!W55</f>
        <v>0</v>
      </c>
      <c r="N11" s="9">
        <f>+'24-03-002'!X55</f>
        <v>0</v>
      </c>
      <c r="O11" s="9">
        <f>+'24-03-002'!Y55</f>
        <v>0</v>
      </c>
      <c r="P11" s="9">
        <f>+'24-03-002'!Z55</f>
        <v>0</v>
      </c>
      <c r="Q11" s="9">
        <f>+'24-03-002'!AA55</f>
        <v>0</v>
      </c>
      <c r="R11" s="9">
        <f>+'24-03-002'!AB55</f>
        <v>0</v>
      </c>
      <c r="S11" s="9">
        <f>+'24-03-002'!AC55</f>
        <v>0</v>
      </c>
      <c r="T11" s="9">
        <f>+'24-03-002'!AD55</f>
        <v>0</v>
      </c>
      <c r="U11" s="9">
        <f>+'24-03-002'!AE55</f>
        <v>0</v>
      </c>
      <c r="V11" s="9">
        <f>+'24-03-002'!AF55</f>
        <v>0</v>
      </c>
      <c r="W11" s="9">
        <f>+'24-03-002'!AG55</f>
        <v>0</v>
      </c>
      <c r="X11" s="11">
        <f>+'24-03-002'!AH55</f>
        <v>0</v>
      </c>
      <c r="Y11" s="11">
        <f>+'24-03-002'!AI55</f>
        <v>0</v>
      </c>
    </row>
    <row r="12" spans="1:25" s="12" customFormat="1" ht="26.25" customHeight="1">
      <c r="A12" s="43" t="s">
        <v>59</v>
      </c>
      <c r="B12" s="9">
        <f>+'24-03-005'!I67</f>
        <v>0</v>
      </c>
      <c r="C12" s="9">
        <f>+'24-03-005'!J67</f>
        <v>0</v>
      </c>
      <c r="D12" s="9">
        <f>+'24-03-005'!L67</f>
        <v>0</v>
      </c>
      <c r="E12" s="9">
        <f>+'24-03-005'!M67</f>
        <v>0</v>
      </c>
      <c r="F12" s="9">
        <f>+'24-03-005'!N67</f>
        <v>0</v>
      </c>
      <c r="G12" s="9">
        <f>+'24-03-005'!Q23</f>
        <v>0</v>
      </c>
      <c r="H12" s="9">
        <f>+'24-03-002'!R67</f>
        <v>0</v>
      </c>
      <c r="I12" s="9">
        <f>+'24-03-002'!S67</f>
        <v>0</v>
      </c>
      <c r="J12" s="9">
        <f>+'24-03-002'!T67</f>
        <v>0</v>
      </c>
      <c r="K12" s="9">
        <f>+'24-03-002'!U67</f>
        <v>0</v>
      </c>
      <c r="L12" s="9">
        <f>+'24-03-002'!V67</f>
        <v>0</v>
      </c>
      <c r="M12" s="9">
        <f>+'24-03-002'!W67</f>
        <v>0</v>
      </c>
      <c r="N12" s="9">
        <f>+'24-03-002'!X67</f>
        <v>0</v>
      </c>
      <c r="O12" s="9">
        <f>+'24-03-002'!Y67</f>
        <v>0</v>
      </c>
      <c r="P12" s="9">
        <f>+'24-03-002'!Z67</f>
        <v>0</v>
      </c>
      <c r="Q12" s="9">
        <f>+'24-03-002'!AA67</f>
        <v>0</v>
      </c>
      <c r="R12" s="9">
        <f>+'24-03-002'!AB67</f>
        <v>0</v>
      </c>
      <c r="S12" s="9">
        <f>+'24-03-002'!AC67</f>
        <v>0</v>
      </c>
      <c r="T12" s="9">
        <f>+'24-03-002'!AD67</f>
        <v>0</v>
      </c>
      <c r="U12" s="9">
        <f>+'24-03-002'!AE67</f>
        <v>0</v>
      </c>
      <c r="V12" s="9">
        <f>+'24-03-002'!AF67</f>
        <v>0</v>
      </c>
      <c r="W12" s="9">
        <f>+'24-03-002'!AG67</f>
        <v>0</v>
      </c>
      <c r="X12" s="11">
        <f>+'24-03-002'!AH67</f>
        <v>0</v>
      </c>
      <c r="Y12" s="11">
        <f>+'24-03-002'!AI67</f>
        <v>0</v>
      </c>
    </row>
    <row r="13" spans="1:25" s="12" customFormat="1" ht="26.25" customHeight="1">
      <c r="A13" s="10" t="s">
        <v>15</v>
      </c>
      <c r="B13" s="9">
        <f>+'24-03-005'!I79</f>
        <v>0</v>
      </c>
      <c r="C13" s="9">
        <f>+'24-03-005'!J79</f>
        <v>0</v>
      </c>
      <c r="D13" s="9">
        <f>+'24-03-005'!L79</f>
        <v>0</v>
      </c>
      <c r="E13" s="9">
        <f>+'24-03-005'!M79</f>
        <v>0</v>
      </c>
      <c r="F13" s="9">
        <f>+'24-03-005'!N79</f>
        <v>0</v>
      </c>
      <c r="G13" s="9">
        <f>+'24-03-005'!Q24</f>
        <v>0</v>
      </c>
      <c r="H13" s="9">
        <f>+'24-03-002'!R79</f>
        <v>0</v>
      </c>
      <c r="I13" s="9">
        <f>+'24-03-002'!S79</f>
        <v>0</v>
      </c>
      <c r="J13" s="9">
        <f>+'24-03-002'!T79</f>
        <v>0</v>
      </c>
      <c r="K13" s="9">
        <f>+'24-03-002'!U79</f>
        <v>0</v>
      </c>
      <c r="L13" s="9">
        <f>+'24-03-002'!V79</f>
        <v>0</v>
      </c>
      <c r="M13" s="9">
        <f>+'24-03-002'!W79</f>
        <v>0</v>
      </c>
      <c r="N13" s="9">
        <f>+'24-03-002'!X79</f>
        <v>0</v>
      </c>
      <c r="O13" s="9">
        <f>+'24-03-002'!Y79</f>
        <v>0</v>
      </c>
      <c r="P13" s="9">
        <f>+'24-03-002'!Z79</f>
        <v>0</v>
      </c>
      <c r="Q13" s="9">
        <f>+'24-03-002'!AA79</f>
        <v>0</v>
      </c>
      <c r="R13" s="9">
        <f>+'24-03-002'!AB79</f>
        <v>0</v>
      </c>
      <c r="S13" s="9">
        <f>+'24-03-002'!AC79</f>
        <v>0</v>
      </c>
      <c r="T13" s="9">
        <f>+'24-03-002'!AD79</f>
        <v>0</v>
      </c>
      <c r="U13" s="9">
        <f>+'24-03-002'!AE79</f>
        <v>0</v>
      </c>
      <c r="V13" s="9">
        <f>+'24-03-002'!AF79</f>
        <v>0</v>
      </c>
      <c r="W13" s="9">
        <f>+'24-03-002'!AG79</f>
        <v>0</v>
      </c>
      <c r="X13" s="11">
        <f>+'24-03-002'!AH79</f>
        <v>0</v>
      </c>
      <c r="Y13" s="11">
        <f>+'24-03-002'!AI79</f>
        <v>0</v>
      </c>
    </row>
    <row r="14" spans="1:25" s="12" customFormat="1" ht="26.25" customHeight="1">
      <c r="A14" s="10" t="s">
        <v>16</v>
      </c>
      <c r="B14" s="9">
        <f>+'24-03-005'!I91</f>
        <v>0</v>
      </c>
      <c r="C14" s="9">
        <f>+'24-03-005'!J91</f>
        <v>0</v>
      </c>
      <c r="D14" s="9">
        <f>+'24-03-005'!L91</f>
        <v>0</v>
      </c>
      <c r="E14" s="9">
        <f>+'24-03-005'!M91</f>
        <v>0</v>
      </c>
      <c r="F14" s="9">
        <f>+'24-03-005'!N91</f>
        <v>0</v>
      </c>
      <c r="G14" s="9">
        <f>+'24-03-005'!Q25</f>
        <v>0</v>
      </c>
      <c r="H14" s="9">
        <f>+'24-03-002'!R91</f>
        <v>0</v>
      </c>
      <c r="I14" s="9">
        <f>+'24-03-002'!S91</f>
        <v>0</v>
      </c>
      <c r="J14" s="9">
        <f>+'24-03-002'!T91</f>
        <v>0</v>
      </c>
      <c r="K14" s="9">
        <f>+'24-03-002'!U91</f>
        <v>0</v>
      </c>
      <c r="L14" s="9">
        <f>+'24-03-002'!V91</f>
        <v>0</v>
      </c>
      <c r="M14" s="9">
        <f>+'24-03-002'!W91</f>
        <v>0</v>
      </c>
      <c r="N14" s="9">
        <f>+'24-03-002'!X91</f>
        <v>0</v>
      </c>
      <c r="O14" s="9">
        <f>+'24-03-002'!Y91</f>
        <v>0</v>
      </c>
      <c r="P14" s="9">
        <f>+'24-03-002'!Z91</f>
        <v>0</v>
      </c>
      <c r="Q14" s="9">
        <f>+'24-03-002'!AA91</f>
        <v>0</v>
      </c>
      <c r="R14" s="9">
        <f>+'24-03-002'!AB91</f>
        <v>0</v>
      </c>
      <c r="S14" s="9">
        <f>+'24-03-002'!AC91</f>
        <v>0</v>
      </c>
      <c r="T14" s="9">
        <f>+'24-03-002'!AD91</f>
        <v>0</v>
      </c>
      <c r="U14" s="9">
        <f>+'24-03-002'!AE91</f>
        <v>0</v>
      </c>
      <c r="V14" s="9">
        <f>+'24-03-002'!AF91</f>
        <v>0</v>
      </c>
      <c r="W14" s="9">
        <f>+'24-03-002'!AG91</f>
        <v>0</v>
      </c>
      <c r="X14" s="11">
        <f>+'24-03-002'!AH91</f>
        <v>0</v>
      </c>
      <c r="Y14" s="11">
        <f>+'24-03-002'!AI91</f>
        <v>0</v>
      </c>
    </row>
    <row r="15" spans="1:25" s="12" customFormat="1" ht="26.25" customHeight="1">
      <c r="A15" s="43" t="s">
        <v>63</v>
      </c>
      <c r="B15" s="9">
        <f>+'24-03-005'!I103</f>
        <v>0</v>
      </c>
      <c r="C15" s="9">
        <f>+'24-03-005'!J103</f>
        <v>0</v>
      </c>
      <c r="D15" s="9">
        <f>+'24-03-005'!L103</f>
        <v>0</v>
      </c>
      <c r="E15" s="9">
        <f>+'24-03-005'!M103</f>
        <v>0</v>
      </c>
      <c r="F15" s="9">
        <f>+'24-03-005'!N103</f>
        <v>0</v>
      </c>
      <c r="G15" s="9">
        <f>+'24-03-005'!Q26</f>
        <v>0</v>
      </c>
      <c r="H15" s="9">
        <f>+'24-03-002'!R103</f>
        <v>0</v>
      </c>
      <c r="I15" s="9">
        <f>+'24-03-002'!S103</f>
        <v>0</v>
      </c>
      <c r="J15" s="9">
        <f>+'24-03-002'!T103</f>
        <v>0</v>
      </c>
      <c r="K15" s="9">
        <f>+'24-03-002'!U103</f>
        <v>0</v>
      </c>
      <c r="L15" s="9">
        <f>+'24-03-002'!V103</f>
        <v>0</v>
      </c>
      <c r="M15" s="9">
        <f>+'24-03-002'!W103</f>
        <v>0</v>
      </c>
      <c r="N15" s="9">
        <f>+'24-03-002'!X103</f>
        <v>0</v>
      </c>
      <c r="O15" s="9">
        <f>+'24-03-002'!Y103</f>
        <v>0</v>
      </c>
      <c r="P15" s="9">
        <f>+'24-03-002'!Z103</f>
        <v>0</v>
      </c>
      <c r="Q15" s="9">
        <f>+'24-03-002'!AA103</f>
        <v>0</v>
      </c>
      <c r="R15" s="9">
        <f>+'24-03-002'!AB103</f>
        <v>0</v>
      </c>
      <c r="S15" s="9">
        <f>+'24-03-002'!AC103</f>
        <v>0</v>
      </c>
      <c r="T15" s="9">
        <f>+'24-03-002'!AD103</f>
        <v>0</v>
      </c>
      <c r="U15" s="9">
        <f>+'24-03-002'!AE103</f>
        <v>0</v>
      </c>
      <c r="V15" s="9">
        <f>+'24-03-002'!AF103</f>
        <v>0</v>
      </c>
      <c r="W15" s="9">
        <f>+'24-03-002'!AG103</f>
        <v>0</v>
      </c>
      <c r="X15" s="11">
        <f>+'24-03-002'!AH103</f>
        <v>0</v>
      </c>
      <c r="Y15" s="11">
        <f>+'24-03-002'!AI103</f>
        <v>0</v>
      </c>
    </row>
    <row r="16" spans="1:25" s="12" customFormat="1" ht="26.25" customHeight="1">
      <c r="A16" s="43" t="s">
        <v>65</v>
      </c>
      <c r="B16" s="9">
        <f>+'24-03-005'!I115</f>
        <v>0</v>
      </c>
      <c r="C16" s="9">
        <f>+'24-03-005'!J115</f>
        <v>0</v>
      </c>
      <c r="D16" s="9">
        <f>+'24-03-005'!L115</f>
        <v>0</v>
      </c>
      <c r="E16" s="9">
        <f>+'24-03-005'!M115</f>
        <v>0</v>
      </c>
      <c r="F16" s="9">
        <f>+'24-03-005'!N115</f>
        <v>0</v>
      </c>
      <c r="G16" s="9">
        <f>+'24-03-005'!Q27</f>
        <v>0</v>
      </c>
      <c r="H16" s="9">
        <f>+'24-03-002'!R115</f>
        <v>0</v>
      </c>
      <c r="I16" s="9">
        <f>+'24-03-002'!S115</f>
        <v>0</v>
      </c>
      <c r="J16" s="9">
        <f>+'24-03-002'!T115</f>
        <v>0</v>
      </c>
      <c r="K16" s="9">
        <f>+'24-03-002'!U115</f>
        <v>0</v>
      </c>
      <c r="L16" s="9">
        <f>+'24-03-002'!V115</f>
        <v>0</v>
      </c>
      <c r="M16" s="9">
        <f>+'24-03-002'!W115</f>
        <v>0</v>
      </c>
      <c r="N16" s="9">
        <f>+'24-03-002'!X115</f>
        <v>0</v>
      </c>
      <c r="O16" s="9">
        <f>+'24-03-002'!Y115</f>
        <v>0</v>
      </c>
      <c r="P16" s="9">
        <f>+'24-03-002'!Z115</f>
        <v>0</v>
      </c>
      <c r="Q16" s="9">
        <f>+'24-03-002'!AA115</f>
        <v>0</v>
      </c>
      <c r="R16" s="9">
        <f>+'24-03-002'!AB115</f>
        <v>0</v>
      </c>
      <c r="S16" s="9">
        <f>+'24-03-002'!AC115</f>
        <v>0</v>
      </c>
      <c r="T16" s="9">
        <f>+'24-03-002'!AD115</f>
        <v>0</v>
      </c>
      <c r="U16" s="9">
        <f>+'24-03-002'!AE115</f>
        <v>0</v>
      </c>
      <c r="V16" s="9">
        <f>+'24-03-002'!AF115</f>
        <v>0</v>
      </c>
      <c r="W16" s="9">
        <f>+'24-03-002'!AG115</f>
        <v>0</v>
      </c>
      <c r="X16" s="11">
        <f>+'24-03-002'!AH115</f>
        <v>0</v>
      </c>
      <c r="Y16" s="11">
        <f>+'24-03-002'!AI115</f>
        <v>0</v>
      </c>
    </row>
    <row r="17" spans="1:25" s="12" customFormat="1" ht="26.25" customHeight="1">
      <c r="A17" s="10" t="s">
        <v>17</v>
      </c>
      <c r="B17" s="9">
        <f>+'24-03-005'!I127</f>
        <v>0</v>
      </c>
      <c r="C17" s="9">
        <f>+'24-03-005'!J127</f>
        <v>0</v>
      </c>
      <c r="D17" s="9">
        <f>+'24-03-005'!L127</f>
        <v>0</v>
      </c>
      <c r="E17" s="9">
        <f>+'24-03-005'!M127</f>
        <v>0</v>
      </c>
      <c r="F17" s="9">
        <f>+'24-03-005'!N127</f>
        <v>0</v>
      </c>
      <c r="G17" s="9">
        <f>+'24-03-005'!Q28</f>
        <v>0</v>
      </c>
      <c r="H17" s="9">
        <f>+'24-03-002'!R127</f>
        <v>0</v>
      </c>
      <c r="I17" s="9">
        <f>+'24-03-002'!S127</f>
        <v>0</v>
      </c>
      <c r="J17" s="9">
        <f>+'24-03-002'!T127</f>
        <v>0</v>
      </c>
      <c r="K17" s="9">
        <f>+'24-03-002'!U127</f>
        <v>0</v>
      </c>
      <c r="L17" s="9">
        <f>+'24-03-002'!V127</f>
        <v>0</v>
      </c>
      <c r="M17" s="9">
        <f>+'24-03-002'!W127</f>
        <v>0</v>
      </c>
      <c r="N17" s="9">
        <f>+'24-03-002'!X127</f>
        <v>0</v>
      </c>
      <c r="O17" s="9">
        <f>+'24-03-002'!Y127</f>
        <v>0</v>
      </c>
      <c r="P17" s="9">
        <f>+'24-03-002'!Z127</f>
        <v>0</v>
      </c>
      <c r="Q17" s="9">
        <f>+'24-03-002'!AA127</f>
        <v>0</v>
      </c>
      <c r="R17" s="9">
        <f>+'24-03-002'!AB127</f>
        <v>0</v>
      </c>
      <c r="S17" s="9">
        <f>+'24-03-002'!AC127</f>
        <v>0</v>
      </c>
      <c r="T17" s="9">
        <f>+'24-03-002'!AD127</f>
        <v>0</v>
      </c>
      <c r="U17" s="9">
        <f>+'24-03-002'!AE127</f>
        <v>0</v>
      </c>
      <c r="V17" s="9">
        <f>+'24-03-002'!AF127</f>
        <v>0</v>
      </c>
      <c r="W17" s="9">
        <f>+'24-03-002'!AG127</f>
        <v>0</v>
      </c>
      <c r="X17" s="11">
        <f>+'24-03-002'!AH127</f>
        <v>0</v>
      </c>
      <c r="Y17" s="11">
        <f>+'24-03-002'!AI127</f>
        <v>0</v>
      </c>
    </row>
    <row r="18" spans="1:25" s="12" customFormat="1" ht="26.25" customHeight="1">
      <c r="A18" s="43" t="s">
        <v>68</v>
      </c>
      <c r="B18" s="9">
        <f>+'24-03-005'!I139</f>
        <v>0</v>
      </c>
      <c r="C18" s="9">
        <f>+'24-03-005'!J139</f>
        <v>0</v>
      </c>
      <c r="D18" s="9">
        <f>+'24-03-005'!L139</f>
        <v>0</v>
      </c>
      <c r="E18" s="9">
        <f>+'24-03-005'!M139</f>
        <v>0</v>
      </c>
      <c r="F18" s="9">
        <f>+'24-03-005'!N139</f>
        <v>0</v>
      </c>
      <c r="G18" s="9">
        <f>+'24-03-005'!Q29</f>
        <v>0</v>
      </c>
      <c r="H18" s="9">
        <f>+'24-03-002'!R139</f>
        <v>0</v>
      </c>
      <c r="I18" s="9">
        <f>+'24-03-002'!S139</f>
        <v>0</v>
      </c>
      <c r="J18" s="9">
        <f>+'24-03-002'!T139</f>
        <v>0</v>
      </c>
      <c r="K18" s="9">
        <f>+'24-03-002'!U139</f>
        <v>0</v>
      </c>
      <c r="L18" s="9">
        <f>+'24-03-002'!V139</f>
        <v>0</v>
      </c>
      <c r="M18" s="9">
        <f>+'24-03-002'!W139</f>
        <v>0</v>
      </c>
      <c r="N18" s="9">
        <f>+'24-03-002'!X139</f>
        <v>0</v>
      </c>
      <c r="O18" s="9">
        <f>+'24-03-002'!Y139</f>
        <v>0</v>
      </c>
      <c r="P18" s="9">
        <f>+'24-03-002'!Z139</f>
        <v>0</v>
      </c>
      <c r="Q18" s="9">
        <f>+'24-03-002'!AA139</f>
        <v>0</v>
      </c>
      <c r="R18" s="9">
        <f>+'24-03-002'!AB139</f>
        <v>0</v>
      </c>
      <c r="S18" s="9">
        <f>+'24-03-002'!AC139</f>
        <v>0</v>
      </c>
      <c r="T18" s="9">
        <f>+'24-03-002'!AD139</f>
        <v>0</v>
      </c>
      <c r="U18" s="9">
        <f>+'24-03-002'!AE139</f>
        <v>0</v>
      </c>
      <c r="V18" s="9">
        <f>+'24-03-002'!AF139</f>
        <v>0</v>
      </c>
      <c r="W18" s="9">
        <f>+'24-03-002'!AG139</f>
        <v>0</v>
      </c>
      <c r="X18" s="11">
        <f>+'24-03-002'!AH139</f>
        <v>0</v>
      </c>
      <c r="Y18" s="11">
        <f>+'24-03-002'!AI139</f>
        <v>0</v>
      </c>
    </row>
    <row r="19" spans="1:25" s="12" customFormat="1" ht="26.25" customHeight="1">
      <c r="A19" s="10" t="s">
        <v>18</v>
      </c>
      <c r="B19" s="9">
        <f>+'24-03-005'!I151</f>
        <v>0</v>
      </c>
      <c r="C19" s="9">
        <f>+'24-03-005'!J151</f>
        <v>0</v>
      </c>
      <c r="D19" s="9">
        <f>+'24-03-005'!L151</f>
        <v>0</v>
      </c>
      <c r="E19" s="9">
        <f>+'24-03-005'!M151</f>
        <v>0</v>
      </c>
      <c r="F19" s="9">
        <f>+'24-03-005'!N151</f>
        <v>0</v>
      </c>
      <c r="G19" s="9">
        <f>+'24-03-005'!Q30</f>
        <v>0</v>
      </c>
      <c r="H19" s="9">
        <f>+'24-03-002'!R151</f>
        <v>0</v>
      </c>
      <c r="I19" s="9">
        <f>+'24-03-002'!S151</f>
        <v>0</v>
      </c>
      <c r="J19" s="9">
        <f>+'24-03-002'!T151</f>
        <v>0</v>
      </c>
      <c r="K19" s="9">
        <f>+'24-03-002'!U151</f>
        <v>0</v>
      </c>
      <c r="L19" s="9">
        <f>+'24-03-002'!V151</f>
        <v>0</v>
      </c>
      <c r="M19" s="9">
        <f>+'24-03-002'!W151</f>
        <v>0</v>
      </c>
      <c r="N19" s="9">
        <f>+'24-03-002'!X151</f>
        <v>0</v>
      </c>
      <c r="O19" s="9">
        <f>+'24-03-002'!Y151</f>
        <v>0</v>
      </c>
      <c r="P19" s="9">
        <f>+'24-03-002'!Z151</f>
        <v>0</v>
      </c>
      <c r="Q19" s="9">
        <f>+'24-03-002'!AA151</f>
        <v>0</v>
      </c>
      <c r="R19" s="9">
        <f>+'24-03-002'!AB151</f>
        <v>0</v>
      </c>
      <c r="S19" s="9">
        <f>+'24-03-002'!AC151</f>
        <v>0</v>
      </c>
      <c r="T19" s="9">
        <f>+'24-03-002'!AD151</f>
        <v>0</v>
      </c>
      <c r="U19" s="9">
        <f>+'24-03-002'!AE151</f>
        <v>0</v>
      </c>
      <c r="V19" s="9">
        <f>+'24-03-002'!AF151</f>
        <v>0</v>
      </c>
      <c r="W19" s="9">
        <f>+'24-03-002'!AG151</f>
        <v>0</v>
      </c>
      <c r="X19" s="11">
        <f>+'24-03-002'!AH151</f>
        <v>0</v>
      </c>
      <c r="Y19" s="11">
        <f>+'24-03-002'!AI151</f>
        <v>0</v>
      </c>
    </row>
    <row r="20" spans="1:25" s="12" customFormat="1" ht="26.25" customHeight="1">
      <c r="A20" s="15" t="s">
        <v>71</v>
      </c>
      <c r="B20" s="9">
        <f>+'24-03-005'!I163</f>
        <v>0</v>
      </c>
      <c r="C20" s="9">
        <f>+'24-03-005'!J163</f>
        <v>0</v>
      </c>
      <c r="D20" s="9">
        <f>+'24-03-005'!L163</f>
        <v>0</v>
      </c>
      <c r="E20" s="9">
        <f>+'24-03-005'!M163</f>
        <v>0</v>
      </c>
      <c r="F20" s="9">
        <f>+'24-03-005'!N163</f>
        <v>0</v>
      </c>
      <c r="G20" s="9">
        <f>+'24-03-005'!Q31</f>
        <v>0</v>
      </c>
      <c r="H20" s="9">
        <f>+'24-03-002'!R163</f>
        <v>0</v>
      </c>
      <c r="I20" s="9">
        <f>+'24-03-002'!S163</f>
        <v>0</v>
      </c>
      <c r="J20" s="9">
        <f>+'24-03-002'!T163</f>
        <v>0</v>
      </c>
      <c r="K20" s="9">
        <f>+'24-03-002'!U163</f>
        <v>0</v>
      </c>
      <c r="L20" s="9">
        <f>+'24-03-002'!V163</f>
        <v>0</v>
      </c>
      <c r="M20" s="9">
        <f>+'24-03-002'!W163</f>
        <v>0</v>
      </c>
      <c r="N20" s="9">
        <f>+'24-03-002'!X163</f>
        <v>0</v>
      </c>
      <c r="O20" s="9">
        <f>+'24-03-002'!Y163</f>
        <v>0</v>
      </c>
      <c r="P20" s="9">
        <f>+'24-03-002'!Z163</f>
        <v>0</v>
      </c>
      <c r="Q20" s="9">
        <f>+'24-03-002'!AA163</f>
        <v>0</v>
      </c>
      <c r="R20" s="9">
        <f>+'24-03-002'!AB163</f>
        <v>0</v>
      </c>
      <c r="S20" s="9">
        <f>+'24-03-002'!AC163</f>
        <v>0</v>
      </c>
      <c r="T20" s="9">
        <f>+'24-03-002'!AD163</f>
        <v>0</v>
      </c>
      <c r="U20" s="9">
        <f>+'24-03-002'!AE163</f>
        <v>0</v>
      </c>
      <c r="V20" s="9">
        <f>+'24-03-002'!AF163</f>
        <v>0</v>
      </c>
      <c r="W20" s="9">
        <f>+'24-03-002'!AG163</f>
        <v>0</v>
      </c>
      <c r="X20" s="11">
        <f>+'24-03-002'!AH163</f>
        <v>0</v>
      </c>
      <c r="Y20" s="11">
        <f>+'24-03-002'!AI163</f>
        <v>0</v>
      </c>
    </row>
    <row r="21" spans="1:25" s="12" customFormat="1" ht="26.25" customHeight="1">
      <c r="A21" s="13" t="s">
        <v>20</v>
      </c>
      <c r="B21" s="9">
        <f>+'24-03-005'!I175</f>
        <v>0</v>
      </c>
      <c r="C21" s="9">
        <f>+'24-03-005'!J175</f>
        <v>0</v>
      </c>
      <c r="D21" s="9">
        <f>+'24-03-005'!L175</f>
        <v>0</v>
      </c>
      <c r="E21" s="9">
        <f>+'24-03-005'!M175</f>
        <v>0</v>
      </c>
      <c r="F21" s="9">
        <f>+'24-03-005'!N175</f>
        <v>0</v>
      </c>
      <c r="G21" s="9">
        <f>+'24-03-005'!Q32</f>
        <v>0</v>
      </c>
      <c r="H21" s="9">
        <f>+'24-03-002'!R175</f>
        <v>0</v>
      </c>
      <c r="I21" s="9">
        <f>+'24-03-002'!S175</f>
        <v>0</v>
      </c>
      <c r="J21" s="9">
        <f>+'24-03-002'!T175</f>
        <v>0</v>
      </c>
      <c r="K21" s="9">
        <f>+'24-03-002'!U175</f>
        <v>0</v>
      </c>
      <c r="L21" s="9">
        <f>+'24-03-002'!V175</f>
        <v>0</v>
      </c>
      <c r="M21" s="9">
        <f>+'24-03-002'!W175</f>
        <v>0</v>
      </c>
      <c r="N21" s="9">
        <f>+'24-03-002'!X175</f>
        <v>0</v>
      </c>
      <c r="O21" s="9">
        <f>+'24-03-002'!Y175</f>
        <v>0</v>
      </c>
      <c r="P21" s="9">
        <f>+'24-03-002'!Z175</f>
        <v>0</v>
      </c>
      <c r="Q21" s="9">
        <f>+'24-03-002'!AA175</f>
        <v>0</v>
      </c>
      <c r="R21" s="9">
        <f>+'24-03-002'!AB175</f>
        <v>0</v>
      </c>
      <c r="S21" s="9">
        <f>+'24-03-002'!AC175</f>
        <v>0</v>
      </c>
      <c r="T21" s="9">
        <f>+'24-03-002'!AD175</f>
        <v>0</v>
      </c>
      <c r="U21" s="9">
        <f>+'24-03-002'!AE175</f>
        <v>0</v>
      </c>
      <c r="V21" s="9">
        <f>+'24-03-002'!AF175</f>
        <v>0</v>
      </c>
      <c r="W21" s="9">
        <f>+'24-03-002'!AG175</f>
        <v>0</v>
      </c>
      <c r="X21" s="11">
        <f>+'24-03-002'!AH175</f>
        <v>0</v>
      </c>
      <c r="Y21" s="11">
        <f>+'24-03-002'!AI175</f>
        <v>0</v>
      </c>
    </row>
    <row r="22" spans="1:25" s="12" customFormat="1" ht="26.25" customHeight="1">
      <c r="A22" s="13" t="s">
        <v>19</v>
      </c>
      <c r="B22" s="9">
        <f>+'24-03-005'!I187</f>
        <v>0</v>
      </c>
      <c r="C22" s="9">
        <f>+'24-03-005'!J187</f>
        <v>0</v>
      </c>
      <c r="D22" s="9">
        <f>+'24-03-005'!L187</f>
        <v>0</v>
      </c>
      <c r="E22" s="9">
        <f>+'24-03-005'!M187</f>
        <v>0</v>
      </c>
      <c r="F22" s="9">
        <f>+'24-03-005'!N187</f>
        <v>0</v>
      </c>
      <c r="G22" s="9">
        <f>+'24-03-005'!Q33</f>
        <v>0</v>
      </c>
      <c r="H22" s="9">
        <f>+'24-03-002'!R187</f>
        <v>0</v>
      </c>
      <c r="I22" s="9">
        <f>+'24-03-002'!S187</f>
        <v>0</v>
      </c>
      <c r="J22" s="9">
        <f>+'24-03-002'!T187</f>
        <v>0</v>
      </c>
      <c r="K22" s="9">
        <f>+'24-03-002'!U187</f>
        <v>0</v>
      </c>
      <c r="L22" s="9">
        <f>+'24-03-002'!V187</f>
        <v>0</v>
      </c>
      <c r="M22" s="9">
        <f>+'24-03-002'!W187</f>
        <v>0</v>
      </c>
      <c r="N22" s="9">
        <f>+'24-03-002'!X187</f>
        <v>0</v>
      </c>
      <c r="O22" s="9">
        <f>+'24-03-002'!Y187</f>
        <v>0</v>
      </c>
      <c r="P22" s="9">
        <f>+'24-03-002'!Z187</f>
        <v>0</v>
      </c>
      <c r="Q22" s="9">
        <f>+'24-03-002'!AA187</f>
        <v>0</v>
      </c>
      <c r="R22" s="9">
        <f>+'24-03-002'!AB187</f>
        <v>0</v>
      </c>
      <c r="S22" s="9">
        <f>+'24-03-002'!AC187</f>
        <v>0</v>
      </c>
      <c r="T22" s="9">
        <f>+'24-03-002'!AD187</f>
        <v>0</v>
      </c>
      <c r="U22" s="9">
        <f>+'24-03-002'!AE187</f>
        <v>0</v>
      </c>
      <c r="V22" s="9">
        <f>+'24-03-002'!AF187</f>
        <v>0</v>
      </c>
      <c r="W22" s="9">
        <f>+'24-03-002'!AG187</f>
        <v>0</v>
      </c>
      <c r="X22" s="11">
        <f>+'24-03-002'!AH187</f>
        <v>0</v>
      </c>
      <c r="Y22" s="11">
        <f>+'24-03-002'!AI187</f>
        <v>0</v>
      </c>
    </row>
    <row r="23" spans="1:25" s="12" customFormat="1" ht="26.25" customHeight="1">
      <c r="A23" s="14" t="s">
        <v>49</v>
      </c>
      <c r="B23" s="9">
        <f>+'24-03-005'!I190</f>
        <v>84264000</v>
      </c>
      <c r="C23" s="9">
        <f>+'24-03-005'!J190</f>
        <v>84264000</v>
      </c>
      <c r="D23" s="9">
        <f>+'24-03-005'!L190</f>
        <v>0</v>
      </c>
      <c r="E23" s="9">
        <f>+'24-03-005'!M190</f>
        <v>0</v>
      </c>
      <c r="F23" s="9">
        <f>+'24-03-005'!N190</f>
        <v>0</v>
      </c>
      <c r="G23" s="9">
        <f>+'24-03-005'!Q34</f>
        <v>0</v>
      </c>
      <c r="H23" s="9">
        <f>+'24-03-002'!R190</f>
        <v>0</v>
      </c>
      <c r="I23" s="9">
        <f>+'24-03-002'!S190</f>
        <v>0</v>
      </c>
      <c r="J23" s="9">
        <f>+'24-03-002'!T190</f>
        <v>0</v>
      </c>
      <c r="K23" s="9">
        <f>+'24-03-002'!U190</f>
        <v>0</v>
      </c>
      <c r="L23" s="9">
        <f>+'24-03-002'!V190</f>
        <v>0</v>
      </c>
      <c r="M23" s="9">
        <f>+'24-03-002'!W190</f>
        <v>0</v>
      </c>
      <c r="N23" s="9">
        <f>+'24-03-002'!X190</f>
        <v>0</v>
      </c>
      <c r="O23" s="9">
        <f>+'24-03-002'!Y190</f>
        <v>0</v>
      </c>
      <c r="P23" s="9">
        <f>+'24-03-002'!Z190</f>
        <v>0</v>
      </c>
      <c r="Q23" s="9">
        <f>+'24-03-002'!AA190</f>
        <v>0</v>
      </c>
      <c r="R23" s="9">
        <f>+'24-03-002'!AB190</f>
        <v>0</v>
      </c>
      <c r="S23" s="9">
        <f>+'24-03-002'!AC190</f>
        <v>0</v>
      </c>
      <c r="T23" s="9">
        <f>+'24-03-002'!AD190</f>
        <v>0</v>
      </c>
      <c r="U23" s="9">
        <f>+'24-03-002'!AE190</f>
        <v>0</v>
      </c>
      <c r="V23" s="9">
        <f>+'24-03-002'!AF190</f>
        <v>0</v>
      </c>
      <c r="W23" s="9">
        <f>+'24-03-002'!AG190</f>
        <v>0</v>
      </c>
      <c r="X23" s="11">
        <f>+'24-03-002'!AH190</f>
        <v>0</v>
      </c>
      <c r="Y23" s="11">
        <f>+'24-03-002'!AI190</f>
        <v>0</v>
      </c>
    </row>
    <row r="24" spans="1:25" ht="36" customHeight="1">
      <c r="A24" s="66" t="str">
        <f>"TOTAL ASIG."&amp;" "&amp;$A$5</f>
        <v xml:space="preserve">TOTAL ASIG. 24-03-005 PROGRAMA DIAGNOSTICO DE VULNERABILIDAD EN PRE-ESCOLARES </v>
      </c>
      <c r="B24" s="67">
        <f t="shared" ref="B24:W24" si="0">SUM(B8:B23)</f>
        <v>84264000</v>
      </c>
      <c r="C24" s="67">
        <f t="shared" si="0"/>
        <v>84264000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0</v>
      </c>
      <c r="X24" s="68">
        <f>IF(ISERROR(W24/B24),0,W24/B24)</f>
        <v>0</v>
      </c>
      <c r="Y24" s="68">
        <f>IF(ISERROR(W24/$W$24),0,W24/$W$24)</f>
        <v>0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78" fitToHeight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I191" sqref="I191"/>
      <selection pane="bottomLeft" activeCell="I191" sqref="I19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hidden="1" customWidth="1" outlineLevel="1"/>
    <col min="20" max="20" width="11.140625" style="6" hidden="1" customWidth="1" outlineLevel="1"/>
    <col min="21" max="21" width="10.7109375" style="6" hidden="1" customWidth="1" outlineLevel="1"/>
    <col min="22" max="22" width="12.42578125" style="6" customWidth="1" collapsed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+'24-01-001'!A1:AI1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+'24-01-001'!A3:AI3</f>
        <v>EJECUCIÓN AL 31 DE MARZO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+'24-01-001'!A5:H5</f>
        <v xml:space="preserve">24-01-001 FONO INFANCIA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+'24-01-001'!I19</f>
        <v>0</v>
      </c>
      <c r="C8" s="9">
        <f>+'24-01-001'!J19</f>
        <v>0</v>
      </c>
      <c r="D8" s="9">
        <f>+'24-01-001'!L19</f>
        <v>0</v>
      </c>
      <c r="E8" s="9">
        <f>+'24-01-001'!M19</f>
        <v>0</v>
      </c>
      <c r="F8" s="9">
        <f>+'24-01-001'!N19</f>
        <v>0</v>
      </c>
      <c r="G8" s="9">
        <f>+'24-01-001'!Q19</f>
        <v>0</v>
      </c>
      <c r="H8" s="9">
        <f>+'24-01-001'!R19</f>
        <v>0</v>
      </c>
      <c r="I8" s="9">
        <f>+'24-01-001'!S19</f>
        <v>0</v>
      </c>
      <c r="J8" s="9">
        <f>+'24-01-001'!T19</f>
        <v>0</v>
      </c>
      <c r="K8" s="9">
        <f>+'24-01-001'!U19</f>
        <v>0</v>
      </c>
      <c r="L8" s="9">
        <f>+'24-01-001'!V19</f>
        <v>0</v>
      </c>
      <c r="M8" s="9">
        <f>+'24-01-001'!W19</f>
        <v>0</v>
      </c>
      <c r="N8" s="9">
        <f>+'24-01-001'!X19</f>
        <v>0</v>
      </c>
      <c r="O8" s="9">
        <f>+'24-01-001'!Y19</f>
        <v>0</v>
      </c>
      <c r="P8" s="9">
        <f>+'24-01-001'!Z19</f>
        <v>0</v>
      </c>
      <c r="Q8" s="9">
        <f>+'24-01-001'!AA19</f>
        <v>0</v>
      </c>
      <c r="R8" s="9">
        <f>+'24-01-001'!AB19</f>
        <v>0</v>
      </c>
      <c r="S8" s="9">
        <f>+'24-01-001'!AC19</f>
        <v>0</v>
      </c>
      <c r="T8" s="9">
        <f>+'24-01-001'!AD19</f>
        <v>0</v>
      </c>
      <c r="U8" s="9">
        <f>+'24-01-001'!AE19</f>
        <v>0</v>
      </c>
      <c r="V8" s="9">
        <f>+'24-01-001'!AF19</f>
        <v>0</v>
      </c>
      <c r="W8" s="9">
        <f>+'24-01-001'!AG19</f>
        <v>0</v>
      </c>
      <c r="X8" s="11">
        <f>+'24-01-001'!AH19</f>
        <v>0</v>
      </c>
      <c r="Y8" s="11">
        <f>+'24-01-001'!AI19</f>
        <v>0</v>
      </c>
    </row>
    <row r="9" spans="1:25" s="12" customFormat="1" ht="26.25" customHeight="1">
      <c r="A9" s="10" t="s">
        <v>12</v>
      </c>
      <c r="B9" s="9">
        <f>+'24-01-001'!I31</f>
        <v>0</v>
      </c>
      <c r="C9" s="9">
        <f>+'24-01-001'!J31</f>
        <v>0</v>
      </c>
      <c r="D9" s="9">
        <f>+'24-01-001'!L31</f>
        <v>0</v>
      </c>
      <c r="E9" s="9">
        <f>+'24-01-001'!M31</f>
        <v>0</v>
      </c>
      <c r="F9" s="9">
        <f>+'24-01-001'!N31</f>
        <v>0</v>
      </c>
      <c r="G9" s="9">
        <f>+'24-01-001'!Q31</f>
        <v>0</v>
      </c>
      <c r="H9" s="9">
        <f>+'24-01-001'!R31</f>
        <v>0</v>
      </c>
      <c r="I9" s="9">
        <f>+'24-01-001'!S31</f>
        <v>0</v>
      </c>
      <c r="J9" s="9">
        <f>+'24-01-001'!T31</f>
        <v>0</v>
      </c>
      <c r="K9" s="9">
        <f>+'24-01-001'!U31</f>
        <v>0</v>
      </c>
      <c r="L9" s="9">
        <f>+'24-01-001'!V31</f>
        <v>0</v>
      </c>
      <c r="M9" s="9">
        <f>+'24-01-001'!W31</f>
        <v>0</v>
      </c>
      <c r="N9" s="9">
        <f>+'24-01-001'!X31</f>
        <v>0</v>
      </c>
      <c r="O9" s="9">
        <f>+'24-01-001'!Y31</f>
        <v>0</v>
      </c>
      <c r="P9" s="9">
        <f>+'24-01-001'!Z31</f>
        <v>0</v>
      </c>
      <c r="Q9" s="9">
        <f>+'24-01-001'!AA31</f>
        <v>0</v>
      </c>
      <c r="R9" s="9">
        <f>+'24-01-001'!AB31</f>
        <v>0</v>
      </c>
      <c r="S9" s="9">
        <f>+'24-01-001'!AC31</f>
        <v>0</v>
      </c>
      <c r="T9" s="9">
        <f>+'24-01-001'!AD31</f>
        <v>0</v>
      </c>
      <c r="U9" s="9">
        <f>+'24-01-001'!AE31</f>
        <v>0</v>
      </c>
      <c r="V9" s="9">
        <f>+'24-01-001'!AF31</f>
        <v>0</v>
      </c>
      <c r="W9" s="9">
        <f>+'24-01-001'!AG31</f>
        <v>0</v>
      </c>
      <c r="X9" s="11">
        <f>+'24-01-001'!AH31</f>
        <v>0</v>
      </c>
      <c r="Y9" s="11">
        <f>+'24-01-001'!AI31</f>
        <v>0</v>
      </c>
    </row>
    <row r="10" spans="1:25" s="12" customFormat="1" ht="26.25" customHeight="1">
      <c r="A10" s="10" t="s">
        <v>13</v>
      </c>
      <c r="B10" s="9">
        <f>+'24-01-001'!I43</f>
        <v>0</v>
      </c>
      <c r="C10" s="9">
        <f>+'24-01-001'!J43</f>
        <v>0</v>
      </c>
      <c r="D10" s="9">
        <f>+'24-01-001'!L43</f>
        <v>0</v>
      </c>
      <c r="E10" s="9">
        <f>+'24-01-001'!M43</f>
        <v>0</v>
      </c>
      <c r="F10" s="9">
        <f>+'24-01-001'!N43</f>
        <v>0</v>
      </c>
      <c r="G10" s="9">
        <f>+'24-01-001'!Q43</f>
        <v>0</v>
      </c>
      <c r="H10" s="9">
        <f>+'24-01-001'!R43</f>
        <v>0</v>
      </c>
      <c r="I10" s="9">
        <f>+'24-01-001'!S43</f>
        <v>0</v>
      </c>
      <c r="J10" s="9">
        <f>+'24-01-001'!T43</f>
        <v>0</v>
      </c>
      <c r="K10" s="9">
        <f>+'24-01-001'!U43</f>
        <v>0</v>
      </c>
      <c r="L10" s="9">
        <f>+'24-01-001'!V43</f>
        <v>0</v>
      </c>
      <c r="M10" s="9">
        <f>+'24-01-001'!W43</f>
        <v>0</v>
      </c>
      <c r="N10" s="9">
        <f>+'24-01-001'!X43</f>
        <v>0</v>
      </c>
      <c r="O10" s="9">
        <f>+'24-01-001'!Y43</f>
        <v>0</v>
      </c>
      <c r="P10" s="9">
        <f>+'24-01-001'!Z43</f>
        <v>0</v>
      </c>
      <c r="Q10" s="9">
        <f>+'24-01-001'!AA43</f>
        <v>0</v>
      </c>
      <c r="R10" s="9">
        <f>+'24-01-001'!AB43</f>
        <v>0</v>
      </c>
      <c r="S10" s="9">
        <f>+'24-01-001'!AC43</f>
        <v>0</v>
      </c>
      <c r="T10" s="9">
        <f>+'24-01-001'!AD43</f>
        <v>0</v>
      </c>
      <c r="U10" s="9">
        <f>+'24-01-001'!AE43</f>
        <v>0</v>
      </c>
      <c r="V10" s="9">
        <f>+'24-01-001'!AF43</f>
        <v>0</v>
      </c>
      <c r="W10" s="9">
        <f>+'24-01-001'!AG43</f>
        <v>0</v>
      </c>
      <c r="X10" s="11">
        <f>+'24-01-001'!AH43</f>
        <v>0</v>
      </c>
      <c r="Y10" s="11">
        <f>+'24-01-001'!AI43</f>
        <v>0</v>
      </c>
    </row>
    <row r="11" spans="1:25" s="12" customFormat="1" ht="26.25" customHeight="1">
      <c r="A11" s="10" t="s">
        <v>14</v>
      </c>
      <c r="B11" s="9">
        <f>+'24-01-001'!I55</f>
        <v>0</v>
      </c>
      <c r="C11" s="9">
        <f>+'24-01-001'!J55</f>
        <v>0</v>
      </c>
      <c r="D11" s="9">
        <f>+'24-01-001'!L55</f>
        <v>0</v>
      </c>
      <c r="E11" s="9">
        <f>+'24-01-001'!M55</f>
        <v>0</v>
      </c>
      <c r="F11" s="9">
        <f>+'24-01-001'!N55</f>
        <v>0</v>
      </c>
      <c r="G11" s="9">
        <f>+'24-01-001'!Q55</f>
        <v>0</v>
      </c>
      <c r="H11" s="9">
        <f>+'24-01-001'!R55</f>
        <v>0</v>
      </c>
      <c r="I11" s="9">
        <f>+'24-01-001'!S55</f>
        <v>0</v>
      </c>
      <c r="J11" s="9">
        <f>+'24-01-001'!T55</f>
        <v>0</v>
      </c>
      <c r="K11" s="9">
        <f>+'24-01-001'!U55</f>
        <v>0</v>
      </c>
      <c r="L11" s="9">
        <f>+'24-01-001'!V55</f>
        <v>0</v>
      </c>
      <c r="M11" s="9">
        <f>+'24-01-001'!W55</f>
        <v>0</v>
      </c>
      <c r="N11" s="9">
        <f>+'24-01-001'!X55</f>
        <v>0</v>
      </c>
      <c r="O11" s="9">
        <f>+'24-01-001'!Y55</f>
        <v>0</v>
      </c>
      <c r="P11" s="9">
        <f>+'24-01-001'!Z55</f>
        <v>0</v>
      </c>
      <c r="Q11" s="9">
        <f>+'24-01-001'!AA55</f>
        <v>0</v>
      </c>
      <c r="R11" s="9">
        <f>+'24-01-001'!AB55</f>
        <v>0</v>
      </c>
      <c r="S11" s="9">
        <f>+'24-01-001'!AC55</f>
        <v>0</v>
      </c>
      <c r="T11" s="9">
        <f>+'24-01-001'!AD55</f>
        <v>0</v>
      </c>
      <c r="U11" s="9">
        <f>+'24-01-001'!AE55</f>
        <v>0</v>
      </c>
      <c r="V11" s="9">
        <f>+'24-01-001'!AF55</f>
        <v>0</v>
      </c>
      <c r="W11" s="9">
        <f>+'24-01-001'!AG55</f>
        <v>0</v>
      </c>
      <c r="X11" s="11">
        <f>+'24-01-001'!AH55</f>
        <v>0</v>
      </c>
      <c r="Y11" s="11">
        <f>+'24-01-001'!AI55</f>
        <v>0</v>
      </c>
    </row>
    <row r="12" spans="1:25" s="12" customFormat="1" ht="26.25" customHeight="1">
      <c r="A12" s="43" t="s">
        <v>59</v>
      </c>
      <c r="B12" s="9">
        <f>+'24-01-001'!I67</f>
        <v>0</v>
      </c>
      <c r="C12" s="9">
        <f>+'24-01-001'!J67</f>
        <v>0</v>
      </c>
      <c r="D12" s="9">
        <f>+'24-01-001'!L67</f>
        <v>0</v>
      </c>
      <c r="E12" s="9">
        <f>+'24-01-001'!M67</f>
        <v>0</v>
      </c>
      <c r="F12" s="9">
        <f>+'24-01-001'!N67</f>
        <v>0</v>
      </c>
      <c r="G12" s="9">
        <f>+'24-01-001'!Q67</f>
        <v>0</v>
      </c>
      <c r="H12" s="9">
        <f>+'24-01-001'!R67</f>
        <v>0</v>
      </c>
      <c r="I12" s="9">
        <f>+'24-01-001'!S67</f>
        <v>0</v>
      </c>
      <c r="J12" s="9">
        <f>+'24-01-001'!T67</f>
        <v>0</v>
      </c>
      <c r="K12" s="9">
        <f>+'24-01-001'!U67</f>
        <v>0</v>
      </c>
      <c r="L12" s="9">
        <f>+'24-01-001'!V67</f>
        <v>0</v>
      </c>
      <c r="M12" s="9">
        <f>+'24-01-001'!W67</f>
        <v>0</v>
      </c>
      <c r="N12" s="9">
        <f>+'24-01-001'!X67</f>
        <v>0</v>
      </c>
      <c r="O12" s="9">
        <f>+'24-01-001'!Y67</f>
        <v>0</v>
      </c>
      <c r="P12" s="9">
        <f>+'24-01-001'!Z67</f>
        <v>0</v>
      </c>
      <c r="Q12" s="9">
        <f>+'24-01-001'!AA67</f>
        <v>0</v>
      </c>
      <c r="R12" s="9">
        <f>+'24-01-001'!AB67</f>
        <v>0</v>
      </c>
      <c r="S12" s="9">
        <f>+'24-01-001'!AC67</f>
        <v>0</v>
      </c>
      <c r="T12" s="9">
        <f>+'24-01-001'!AD67</f>
        <v>0</v>
      </c>
      <c r="U12" s="9">
        <f>+'24-01-001'!AE67</f>
        <v>0</v>
      </c>
      <c r="V12" s="9">
        <f>+'24-01-001'!AF67</f>
        <v>0</v>
      </c>
      <c r="W12" s="9">
        <f>+'24-01-001'!AG67</f>
        <v>0</v>
      </c>
      <c r="X12" s="11">
        <f>+'24-01-001'!AH67</f>
        <v>0</v>
      </c>
      <c r="Y12" s="11">
        <f>+'24-01-001'!AI67</f>
        <v>0</v>
      </c>
    </row>
    <row r="13" spans="1:25" s="12" customFormat="1" ht="26.25" customHeight="1">
      <c r="A13" s="10" t="s">
        <v>15</v>
      </c>
      <c r="B13" s="9">
        <f>+'24-01-001'!I79</f>
        <v>0</v>
      </c>
      <c r="C13" s="9">
        <f>+'24-01-001'!J79</f>
        <v>0</v>
      </c>
      <c r="D13" s="9">
        <f>+'24-01-001'!L79</f>
        <v>0</v>
      </c>
      <c r="E13" s="9">
        <f>+'24-01-001'!M79</f>
        <v>0</v>
      </c>
      <c r="F13" s="9">
        <f>+'24-01-001'!N79</f>
        <v>0</v>
      </c>
      <c r="G13" s="9">
        <f>+'24-01-001'!Q79</f>
        <v>0</v>
      </c>
      <c r="H13" s="9">
        <f>+'24-01-001'!R79</f>
        <v>0</v>
      </c>
      <c r="I13" s="9">
        <f>+'24-01-001'!S79</f>
        <v>0</v>
      </c>
      <c r="J13" s="9">
        <f>+'24-01-001'!T79</f>
        <v>0</v>
      </c>
      <c r="K13" s="9">
        <f>+'24-01-001'!U79</f>
        <v>0</v>
      </c>
      <c r="L13" s="9">
        <f>+'24-01-001'!V79</f>
        <v>0</v>
      </c>
      <c r="M13" s="9">
        <f>+'24-01-001'!W79</f>
        <v>0</v>
      </c>
      <c r="N13" s="9">
        <f>+'24-01-001'!X79</f>
        <v>0</v>
      </c>
      <c r="O13" s="9">
        <f>+'24-01-001'!Y79</f>
        <v>0</v>
      </c>
      <c r="P13" s="9">
        <f>+'24-01-001'!Z79</f>
        <v>0</v>
      </c>
      <c r="Q13" s="9">
        <f>+'24-01-001'!AA79</f>
        <v>0</v>
      </c>
      <c r="R13" s="9">
        <f>+'24-01-001'!AB79</f>
        <v>0</v>
      </c>
      <c r="S13" s="9">
        <f>+'24-01-001'!AC79</f>
        <v>0</v>
      </c>
      <c r="T13" s="9">
        <f>+'24-01-001'!AD79</f>
        <v>0</v>
      </c>
      <c r="U13" s="9">
        <f>+'24-01-001'!AE79</f>
        <v>0</v>
      </c>
      <c r="V13" s="9">
        <f>+'24-01-001'!AF79</f>
        <v>0</v>
      </c>
      <c r="W13" s="9">
        <f>+'24-01-001'!AG79</f>
        <v>0</v>
      </c>
      <c r="X13" s="11">
        <f>+'24-01-001'!AH79</f>
        <v>0</v>
      </c>
      <c r="Y13" s="11">
        <f>+'24-01-001'!AI79</f>
        <v>0</v>
      </c>
    </row>
    <row r="14" spans="1:25" s="12" customFormat="1" ht="26.25" customHeight="1">
      <c r="A14" s="10" t="s">
        <v>16</v>
      </c>
      <c r="B14" s="9">
        <f>+'24-01-001'!I91</f>
        <v>0</v>
      </c>
      <c r="C14" s="9">
        <f>+'24-01-001'!J91</f>
        <v>0</v>
      </c>
      <c r="D14" s="9">
        <f>+'24-01-001'!L91</f>
        <v>0</v>
      </c>
      <c r="E14" s="9">
        <f>+'24-01-001'!M91</f>
        <v>0</v>
      </c>
      <c r="F14" s="9">
        <f>+'24-01-001'!N91</f>
        <v>0</v>
      </c>
      <c r="G14" s="9">
        <f>+'24-01-001'!Q91</f>
        <v>0</v>
      </c>
      <c r="H14" s="9">
        <f>+'24-01-001'!R91</f>
        <v>0</v>
      </c>
      <c r="I14" s="9">
        <f>+'24-01-001'!S91</f>
        <v>0</v>
      </c>
      <c r="J14" s="9">
        <f>+'24-01-001'!T91</f>
        <v>0</v>
      </c>
      <c r="K14" s="9">
        <f>+'24-01-001'!U91</f>
        <v>0</v>
      </c>
      <c r="L14" s="9">
        <f>+'24-01-001'!V91</f>
        <v>0</v>
      </c>
      <c r="M14" s="9">
        <f>+'24-01-001'!W91</f>
        <v>0</v>
      </c>
      <c r="N14" s="9">
        <f>+'24-01-001'!X91</f>
        <v>0</v>
      </c>
      <c r="O14" s="9">
        <f>+'24-01-001'!Y91</f>
        <v>0</v>
      </c>
      <c r="P14" s="9">
        <f>+'24-01-001'!Z91</f>
        <v>0</v>
      </c>
      <c r="Q14" s="9">
        <f>+'24-01-001'!AA91</f>
        <v>0</v>
      </c>
      <c r="R14" s="9">
        <f>+'24-01-001'!AB91</f>
        <v>0</v>
      </c>
      <c r="S14" s="9">
        <f>+'24-01-001'!AC91</f>
        <v>0</v>
      </c>
      <c r="T14" s="9">
        <f>+'24-01-001'!AD91</f>
        <v>0</v>
      </c>
      <c r="U14" s="9">
        <f>+'24-01-001'!AE91</f>
        <v>0</v>
      </c>
      <c r="V14" s="9">
        <f>+'24-01-001'!AF91</f>
        <v>0</v>
      </c>
      <c r="W14" s="9">
        <f>+'24-01-001'!AG91</f>
        <v>0</v>
      </c>
      <c r="X14" s="11">
        <f>+'24-01-001'!AH91</f>
        <v>0</v>
      </c>
      <c r="Y14" s="11">
        <f>+'24-01-001'!AI91</f>
        <v>0</v>
      </c>
    </row>
    <row r="15" spans="1:25" s="12" customFormat="1" ht="26.25" customHeight="1">
      <c r="A15" s="43" t="s">
        <v>63</v>
      </c>
      <c r="B15" s="9">
        <f>+'24-01-001'!I103</f>
        <v>0</v>
      </c>
      <c r="C15" s="9">
        <f>+'24-01-001'!J103</f>
        <v>0</v>
      </c>
      <c r="D15" s="9">
        <f>+'24-01-001'!L103</f>
        <v>0</v>
      </c>
      <c r="E15" s="9">
        <f>+'24-01-001'!M103</f>
        <v>0</v>
      </c>
      <c r="F15" s="9">
        <f>+'24-01-001'!N103</f>
        <v>0</v>
      </c>
      <c r="G15" s="9">
        <f>+'24-01-001'!Q103</f>
        <v>0</v>
      </c>
      <c r="H15" s="9">
        <f>+'24-01-001'!R103</f>
        <v>0</v>
      </c>
      <c r="I15" s="9">
        <f>+'24-01-001'!S103</f>
        <v>0</v>
      </c>
      <c r="J15" s="9">
        <f>+'24-01-001'!T103</f>
        <v>0</v>
      </c>
      <c r="K15" s="9">
        <f>+'24-01-001'!U103</f>
        <v>0</v>
      </c>
      <c r="L15" s="9">
        <f>+'24-01-001'!V103</f>
        <v>0</v>
      </c>
      <c r="M15" s="9">
        <f>+'24-01-001'!W103</f>
        <v>0</v>
      </c>
      <c r="N15" s="9">
        <f>+'24-01-001'!X103</f>
        <v>0</v>
      </c>
      <c r="O15" s="9">
        <f>+'24-01-001'!Y103</f>
        <v>0</v>
      </c>
      <c r="P15" s="9">
        <f>+'24-01-001'!Z103</f>
        <v>0</v>
      </c>
      <c r="Q15" s="9">
        <f>+'24-01-001'!AA103</f>
        <v>0</v>
      </c>
      <c r="R15" s="9">
        <f>+'24-01-001'!AB103</f>
        <v>0</v>
      </c>
      <c r="S15" s="9">
        <f>+'24-01-001'!AC103</f>
        <v>0</v>
      </c>
      <c r="T15" s="9">
        <f>+'24-01-001'!AD103</f>
        <v>0</v>
      </c>
      <c r="U15" s="9">
        <f>+'24-01-001'!AE103</f>
        <v>0</v>
      </c>
      <c r="V15" s="9">
        <f>+'24-01-001'!AF103</f>
        <v>0</v>
      </c>
      <c r="W15" s="9">
        <f>+'24-01-001'!AG103</f>
        <v>0</v>
      </c>
      <c r="X15" s="11">
        <f>+'24-01-001'!AH103</f>
        <v>0</v>
      </c>
      <c r="Y15" s="11">
        <f>+'24-01-001'!AI103</f>
        <v>0</v>
      </c>
    </row>
    <row r="16" spans="1:25" s="12" customFormat="1" ht="26.25" customHeight="1">
      <c r="A16" s="43" t="s">
        <v>65</v>
      </c>
      <c r="B16" s="9">
        <f>+'24-01-001'!I115</f>
        <v>0</v>
      </c>
      <c r="C16" s="9">
        <f>+'24-01-001'!J115</f>
        <v>0</v>
      </c>
      <c r="D16" s="9">
        <f>+'24-01-001'!L115</f>
        <v>0</v>
      </c>
      <c r="E16" s="9">
        <f>+'24-01-001'!M115</f>
        <v>0</v>
      </c>
      <c r="F16" s="9">
        <f>+'24-01-001'!N115</f>
        <v>0</v>
      </c>
      <c r="G16" s="9">
        <f>+'24-01-001'!Q115</f>
        <v>0</v>
      </c>
      <c r="H16" s="9">
        <f>+'24-01-001'!R115</f>
        <v>0</v>
      </c>
      <c r="I16" s="9">
        <f>+'24-01-001'!S115</f>
        <v>0</v>
      </c>
      <c r="J16" s="9">
        <f>+'24-01-001'!T115</f>
        <v>0</v>
      </c>
      <c r="K16" s="9">
        <f>+'24-01-001'!U115</f>
        <v>0</v>
      </c>
      <c r="L16" s="9">
        <f>+'24-01-001'!V115</f>
        <v>0</v>
      </c>
      <c r="M16" s="9">
        <f>+'24-01-001'!W115</f>
        <v>0</v>
      </c>
      <c r="N16" s="9">
        <f>+'24-01-001'!X115</f>
        <v>0</v>
      </c>
      <c r="O16" s="9">
        <f>+'24-01-001'!Y115</f>
        <v>0</v>
      </c>
      <c r="P16" s="9">
        <f>+'24-01-001'!Z115</f>
        <v>0</v>
      </c>
      <c r="Q16" s="9">
        <f>+'24-01-001'!AA115</f>
        <v>0</v>
      </c>
      <c r="R16" s="9">
        <f>+'24-01-001'!AB115</f>
        <v>0</v>
      </c>
      <c r="S16" s="9">
        <f>+'24-01-001'!AC115</f>
        <v>0</v>
      </c>
      <c r="T16" s="9">
        <f>+'24-01-001'!AD115</f>
        <v>0</v>
      </c>
      <c r="U16" s="9">
        <f>+'24-01-001'!AE115</f>
        <v>0</v>
      </c>
      <c r="V16" s="9">
        <f>+'24-01-001'!AF115</f>
        <v>0</v>
      </c>
      <c r="W16" s="9">
        <f>+'24-01-001'!AG115</f>
        <v>0</v>
      </c>
      <c r="X16" s="11">
        <f>+'24-01-001'!AH115</f>
        <v>0</v>
      </c>
      <c r="Y16" s="11">
        <f>+'24-01-001'!AI115</f>
        <v>0</v>
      </c>
    </row>
    <row r="17" spans="1:25" s="12" customFormat="1" ht="26.25" customHeight="1">
      <c r="A17" s="10" t="s">
        <v>17</v>
      </c>
      <c r="B17" s="9">
        <f>+'24-01-001'!I127</f>
        <v>0</v>
      </c>
      <c r="C17" s="9">
        <f>+'24-01-001'!J127</f>
        <v>0</v>
      </c>
      <c r="D17" s="9">
        <f>+'24-01-001'!L127</f>
        <v>0</v>
      </c>
      <c r="E17" s="9">
        <f>+'24-01-001'!M127</f>
        <v>0</v>
      </c>
      <c r="F17" s="9">
        <f>+'24-01-001'!N127</f>
        <v>0</v>
      </c>
      <c r="G17" s="9">
        <f>+'24-01-001'!Q127</f>
        <v>0</v>
      </c>
      <c r="H17" s="9">
        <f>+'24-01-001'!R127</f>
        <v>0</v>
      </c>
      <c r="I17" s="9">
        <f>+'24-01-001'!S127</f>
        <v>0</v>
      </c>
      <c r="J17" s="9">
        <f>+'24-01-001'!T127</f>
        <v>0</v>
      </c>
      <c r="K17" s="9">
        <f>+'24-01-001'!U127</f>
        <v>0</v>
      </c>
      <c r="L17" s="9">
        <f>+'24-01-001'!V127</f>
        <v>0</v>
      </c>
      <c r="M17" s="9">
        <f>+'24-01-001'!W127</f>
        <v>0</v>
      </c>
      <c r="N17" s="9">
        <f>+'24-01-001'!X127</f>
        <v>0</v>
      </c>
      <c r="O17" s="9">
        <f>+'24-01-001'!Y127</f>
        <v>0</v>
      </c>
      <c r="P17" s="9">
        <f>+'24-01-001'!Z127</f>
        <v>0</v>
      </c>
      <c r="Q17" s="9">
        <f>+'24-01-001'!AA127</f>
        <v>0</v>
      </c>
      <c r="R17" s="9">
        <f>+'24-01-001'!AB127</f>
        <v>0</v>
      </c>
      <c r="S17" s="9">
        <f>+'24-01-001'!AC127</f>
        <v>0</v>
      </c>
      <c r="T17" s="9">
        <f>+'24-01-001'!AD127</f>
        <v>0</v>
      </c>
      <c r="U17" s="9">
        <f>+'24-01-001'!AE127</f>
        <v>0</v>
      </c>
      <c r="V17" s="9">
        <f>+'24-01-001'!AF127</f>
        <v>0</v>
      </c>
      <c r="W17" s="9">
        <f>+'24-01-001'!AG127</f>
        <v>0</v>
      </c>
      <c r="X17" s="11">
        <f>+'24-01-001'!AH127</f>
        <v>0</v>
      </c>
      <c r="Y17" s="11">
        <f>+'24-01-001'!AI127</f>
        <v>0</v>
      </c>
    </row>
    <row r="18" spans="1:25" s="12" customFormat="1" ht="26.25" customHeight="1">
      <c r="A18" s="43" t="s">
        <v>68</v>
      </c>
      <c r="B18" s="9">
        <f>+'24-01-001'!I139</f>
        <v>0</v>
      </c>
      <c r="C18" s="9">
        <f>+'24-01-001'!J139</f>
        <v>0</v>
      </c>
      <c r="D18" s="9">
        <f>+'24-01-001'!L139</f>
        <v>0</v>
      </c>
      <c r="E18" s="9">
        <f>+'24-01-001'!M139</f>
        <v>0</v>
      </c>
      <c r="F18" s="9">
        <f>+'24-01-001'!N139</f>
        <v>0</v>
      </c>
      <c r="G18" s="9">
        <f>+'24-01-001'!Q139</f>
        <v>0</v>
      </c>
      <c r="H18" s="9">
        <f>+'24-01-001'!R139</f>
        <v>0</v>
      </c>
      <c r="I18" s="9">
        <f>+'24-01-001'!S139</f>
        <v>0</v>
      </c>
      <c r="J18" s="9">
        <f>+'24-01-001'!T139</f>
        <v>0</v>
      </c>
      <c r="K18" s="9">
        <f>+'24-01-001'!U139</f>
        <v>0</v>
      </c>
      <c r="L18" s="9">
        <f>+'24-01-001'!V139</f>
        <v>0</v>
      </c>
      <c r="M18" s="9">
        <f>+'24-01-001'!W139</f>
        <v>0</v>
      </c>
      <c r="N18" s="9">
        <f>+'24-01-001'!X139</f>
        <v>0</v>
      </c>
      <c r="O18" s="9">
        <f>+'24-01-001'!Y139</f>
        <v>0</v>
      </c>
      <c r="P18" s="9">
        <f>+'24-01-001'!Z139</f>
        <v>0</v>
      </c>
      <c r="Q18" s="9">
        <f>+'24-01-001'!AA139</f>
        <v>0</v>
      </c>
      <c r="R18" s="9">
        <f>+'24-01-001'!AB139</f>
        <v>0</v>
      </c>
      <c r="S18" s="9">
        <f>+'24-01-001'!AC139</f>
        <v>0</v>
      </c>
      <c r="T18" s="9">
        <f>+'24-01-001'!AD139</f>
        <v>0</v>
      </c>
      <c r="U18" s="9">
        <f>+'24-01-001'!AE139</f>
        <v>0</v>
      </c>
      <c r="V18" s="9">
        <f>+'24-01-001'!AF139</f>
        <v>0</v>
      </c>
      <c r="W18" s="9">
        <f>+'24-01-001'!AG139</f>
        <v>0</v>
      </c>
      <c r="X18" s="11">
        <f>+'24-01-001'!AH139</f>
        <v>0</v>
      </c>
      <c r="Y18" s="11">
        <f>+'24-01-001'!AI139</f>
        <v>0</v>
      </c>
    </row>
    <row r="19" spans="1:25" s="12" customFormat="1" ht="26.25" customHeight="1">
      <c r="A19" s="10" t="s">
        <v>18</v>
      </c>
      <c r="B19" s="9">
        <f>+'24-01-001'!I151</f>
        <v>0</v>
      </c>
      <c r="C19" s="9">
        <f>+'24-01-001'!J151</f>
        <v>0</v>
      </c>
      <c r="D19" s="9">
        <f>+'24-01-001'!L151</f>
        <v>0</v>
      </c>
      <c r="E19" s="9">
        <f>+'24-01-001'!M151</f>
        <v>0</v>
      </c>
      <c r="F19" s="9">
        <f>+'24-01-001'!N151</f>
        <v>0</v>
      </c>
      <c r="G19" s="9">
        <f>+'24-01-001'!Q151</f>
        <v>0</v>
      </c>
      <c r="H19" s="9">
        <f>+'24-01-001'!R151</f>
        <v>0</v>
      </c>
      <c r="I19" s="9">
        <f>+'24-01-001'!S151</f>
        <v>0</v>
      </c>
      <c r="J19" s="9">
        <f>+'24-01-001'!T151</f>
        <v>0</v>
      </c>
      <c r="K19" s="9">
        <f>+'24-01-001'!U151</f>
        <v>0</v>
      </c>
      <c r="L19" s="9">
        <f>+'24-01-001'!V151</f>
        <v>0</v>
      </c>
      <c r="M19" s="9">
        <f>+'24-01-001'!W151</f>
        <v>0</v>
      </c>
      <c r="N19" s="9">
        <f>+'24-01-001'!X151</f>
        <v>0</v>
      </c>
      <c r="O19" s="9">
        <f>+'24-01-001'!Y151</f>
        <v>0</v>
      </c>
      <c r="P19" s="9">
        <f>+'24-01-001'!Z151</f>
        <v>0</v>
      </c>
      <c r="Q19" s="9">
        <f>+'24-01-001'!AA151</f>
        <v>0</v>
      </c>
      <c r="R19" s="9">
        <f>+'24-01-001'!AB151</f>
        <v>0</v>
      </c>
      <c r="S19" s="9">
        <f>+'24-01-001'!AC151</f>
        <v>0</v>
      </c>
      <c r="T19" s="9">
        <f>+'24-01-001'!AD151</f>
        <v>0</v>
      </c>
      <c r="U19" s="9">
        <f>+'24-01-001'!AE151</f>
        <v>0</v>
      </c>
      <c r="V19" s="9">
        <f>+'24-01-001'!AF151</f>
        <v>0</v>
      </c>
      <c r="W19" s="9">
        <f>+'24-01-001'!AG151</f>
        <v>0</v>
      </c>
      <c r="X19" s="11">
        <f>+'24-01-001'!AH151</f>
        <v>0</v>
      </c>
      <c r="Y19" s="11">
        <f>+'24-01-001'!AI151</f>
        <v>0</v>
      </c>
    </row>
    <row r="20" spans="1:25" s="12" customFormat="1" ht="26.25" customHeight="1">
      <c r="A20" s="15" t="s">
        <v>71</v>
      </c>
      <c r="B20" s="9">
        <f>+'24-01-001'!I163</f>
        <v>0</v>
      </c>
      <c r="C20" s="9">
        <f>+'24-01-001'!J163</f>
        <v>0</v>
      </c>
      <c r="D20" s="9">
        <f>+'24-01-001'!L163</f>
        <v>0</v>
      </c>
      <c r="E20" s="9">
        <f>+'24-01-001'!M163</f>
        <v>0</v>
      </c>
      <c r="F20" s="9">
        <f>+'24-01-001'!N163</f>
        <v>0</v>
      </c>
      <c r="G20" s="9">
        <f>+'24-01-001'!Q163</f>
        <v>0</v>
      </c>
      <c r="H20" s="9">
        <f>+'24-01-001'!R163</f>
        <v>0</v>
      </c>
      <c r="I20" s="9">
        <f>+'24-01-001'!S163</f>
        <v>0</v>
      </c>
      <c r="J20" s="9">
        <f>+'24-01-001'!T163</f>
        <v>0</v>
      </c>
      <c r="K20" s="9">
        <f>+'24-01-001'!U163</f>
        <v>0</v>
      </c>
      <c r="L20" s="9">
        <f>+'24-01-001'!V163</f>
        <v>0</v>
      </c>
      <c r="M20" s="9">
        <f>+'24-01-001'!W163</f>
        <v>0</v>
      </c>
      <c r="N20" s="9">
        <f>+'24-01-001'!X163</f>
        <v>0</v>
      </c>
      <c r="O20" s="9">
        <f>+'24-01-001'!Y163</f>
        <v>0</v>
      </c>
      <c r="P20" s="9">
        <f>+'24-01-001'!Z163</f>
        <v>0</v>
      </c>
      <c r="Q20" s="9">
        <f>+'24-01-001'!AA163</f>
        <v>0</v>
      </c>
      <c r="R20" s="9">
        <f>+'24-01-001'!AB163</f>
        <v>0</v>
      </c>
      <c r="S20" s="9">
        <f>+'24-01-001'!AC163</f>
        <v>0</v>
      </c>
      <c r="T20" s="9">
        <f>+'24-01-001'!AD163</f>
        <v>0</v>
      </c>
      <c r="U20" s="9">
        <f>+'24-01-001'!AE163</f>
        <v>0</v>
      </c>
      <c r="V20" s="9">
        <f>+'24-01-001'!AF163</f>
        <v>0</v>
      </c>
      <c r="W20" s="9">
        <f>+'24-01-001'!AG163</f>
        <v>0</v>
      </c>
      <c r="X20" s="11">
        <f>+'24-01-001'!AH163</f>
        <v>0</v>
      </c>
      <c r="Y20" s="11">
        <f>+'24-01-001'!AI163</f>
        <v>0</v>
      </c>
    </row>
    <row r="21" spans="1:25" s="12" customFormat="1" ht="26.25" customHeight="1">
      <c r="A21" s="13" t="s">
        <v>20</v>
      </c>
      <c r="B21" s="9">
        <f>+'24-01-001'!I175</f>
        <v>0</v>
      </c>
      <c r="C21" s="9">
        <f>+'24-01-001'!J175</f>
        <v>0</v>
      </c>
      <c r="D21" s="9">
        <f>+'24-01-001'!L175</f>
        <v>0</v>
      </c>
      <c r="E21" s="9">
        <f>+'24-01-001'!M175</f>
        <v>0</v>
      </c>
      <c r="F21" s="9">
        <f>+'24-01-001'!N175</f>
        <v>0</v>
      </c>
      <c r="G21" s="9">
        <f>+'24-01-001'!Q175</f>
        <v>0</v>
      </c>
      <c r="H21" s="9">
        <f>+'24-01-001'!R175</f>
        <v>0</v>
      </c>
      <c r="I21" s="9">
        <f>+'24-01-001'!S175</f>
        <v>0</v>
      </c>
      <c r="J21" s="9">
        <f>+'24-01-001'!T175</f>
        <v>0</v>
      </c>
      <c r="K21" s="9">
        <f>+'24-01-001'!U175</f>
        <v>0</v>
      </c>
      <c r="L21" s="9">
        <f>+'24-01-001'!V175</f>
        <v>0</v>
      </c>
      <c r="M21" s="9">
        <f>+'24-01-001'!W175</f>
        <v>0</v>
      </c>
      <c r="N21" s="9">
        <f>+'24-01-001'!X175</f>
        <v>0</v>
      </c>
      <c r="O21" s="9">
        <f>+'24-01-001'!Y175</f>
        <v>0</v>
      </c>
      <c r="P21" s="9">
        <f>+'24-01-001'!Z175</f>
        <v>0</v>
      </c>
      <c r="Q21" s="9">
        <f>+'24-01-001'!AA175</f>
        <v>0</v>
      </c>
      <c r="R21" s="9">
        <f>+'24-01-001'!AB175</f>
        <v>0</v>
      </c>
      <c r="S21" s="9">
        <f>+'24-01-001'!AC175</f>
        <v>0</v>
      </c>
      <c r="T21" s="9">
        <f>+'24-01-001'!AD175</f>
        <v>0</v>
      </c>
      <c r="U21" s="9">
        <f>+'24-01-001'!AE175</f>
        <v>0</v>
      </c>
      <c r="V21" s="9">
        <f>+'24-01-001'!AF175</f>
        <v>0</v>
      </c>
      <c r="W21" s="9">
        <f>+'24-01-001'!AG175</f>
        <v>0</v>
      </c>
      <c r="X21" s="11">
        <f>+'24-01-001'!AH175</f>
        <v>0</v>
      </c>
      <c r="Y21" s="11">
        <f>+'24-01-001'!AI175</f>
        <v>0</v>
      </c>
    </row>
    <row r="22" spans="1:25" s="12" customFormat="1" ht="26.25" customHeight="1">
      <c r="A22" s="13" t="s">
        <v>19</v>
      </c>
      <c r="B22" s="9">
        <f>+'24-01-001'!I187</f>
        <v>0</v>
      </c>
      <c r="C22" s="9">
        <f>+'24-01-001'!J187</f>
        <v>0</v>
      </c>
      <c r="D22" s="9">
        <f>+'24-01-001'!L187</f>
        <v>0</v>
      </c>
      <c r="E22" s="9">
        <f>+'24-01-001'!M187</f>
        <v>0</v>
      </c>
      <c r="F22" s="9">
        <f>+'24-01-001'!N187</f>
        <v>0</v>
      </c>
      <c r="G22" s="9">
        <f>+'24-01-001'!Q187</f>
        <v>0</v>
      </c>
      <c r="H22" s="9">
        <f>+'24-01-001'!R187</f>
        <v>0</v>
      </c>
      <c r="I22" s="9">
        <f>+'24-01-001'!S187</f>
        <v>0</v>
      </c>
      <c r="J22" s="9">
        <f>+'24-01-001'!T187</f>
        <v>0</v>
      </c>
      <c r="K22" s="9">
        <f>+'24-01-001'!U187</f>
        <v>0</v>
      </c>
      <c r="L22" s="9">
        <f>+'24-01-001'!V187</f>
        <v>0</v>
      </c>
      <c r="M22" s="9">
        <f>+'24-01-001'!W187</f>
        <v>0</v>
      </c>
      <c r="N22" s="9">
        <f>+'24-01-001'!X187</f>
        <v>0</v>
      </c>
      <c r="O22" s="9">
        <f>+'24-01-001'!Y187</f>
        <v>0</v>
      </c>
      <c r="P22" s="9">
        <f>+'24-01-001'!Z187</f>
        <v>0</v>
      </c>
      <c r="Q22" s="9">
        <f>+'24-01-001'!AA187</f>
        <v>0</v>
      </c>
      <c r="R22" s="9">
        <f>+'24-01-001'!AB187</f>
        <v>0</v>
      </c>
      <c r="S22" s="9">
        <f>+'24-01-001'!AC187</f>
        <v>0</v>
      </c>
      <c r="T22" s="9">
        <f>+'24-01-001'!AD187</f>
        <v>0</v>
      </c>
      <c r="U22" s="9">
        <f>+'24-01-001'!AE187</f>
        <v>0</v>
      </c>
      <c r="V22" s="9">
        <f>+'24-01-001'!AF187</f>
        <v>0</v>
      </c>
      <c r="W22" s="9">
        <f>+'24-01-001'!AG187</f>
        <v>0</v>
      </c>
      <c r="X22" s="11">
        <f>+'24-01-001'!AH187</f>
        <v>0</v>
      </c>
      <c r="Y22" s="11">
        <f>+'24-01-001'!AI187</f>
        <v>0</v>
      </c>
    </row>
    <row r="23" spans="1:25" s="12" customFormat="1" ht="26.25" customHeight="1">
      <c r="A23" s="14" t="s">
        <v>49</v>
      </c>
      <c r="B23" s="9">
        <f>+'24-01-001'!I190</f>
        <v>87803000</v>
      </c>
      <c r="C23" s="9">
        <f>+'24-01-001'!J190</f>
        <v>87803000</v>
      </c>
      <c r="D23" s="9">
        <f>+'24-01-001'!L190</f>
        <v>0</v>
      </c>
      <c r="E23" s="9">
        <f>+'24-01-001'!M190</f>
        <v>0</v>
      </c>
      <c r="F23" s="9">
        <f>+'24-01-001'!N190</f>
        <v>0</v>
      </c>
      <c r="G23" s="9">
        <f>+'24-01-001'!Q190</f>
        <v>0</v>
      </c>
      <c r="H23" s="9">
        <f>+'24-01-001'!R190</f>
        <v>0</v>
      </c>
      <c r="I23" s="9">
        <f>+'24-01-001'!S190</f>
        <v>0</v>
      </c>
      <c r="J23" s="9">
        <f>+'24-01-001'!T190</f>
        <v>0</v>
      </c>
      <c r="K23" s="9">
        <f>+'24-01-001'!U190</f>
        <v>0</v>
      </c>
      <c r="L23" s="9">
        <f>+'24-01-001'!V190</f>
        <v>0</v>
      </c>
      <c r="M23" s="9">
        <f>+'24-01-001'!W190</f>
        <v>0</v>
      </c>
      <c r="N23" s="9">
        <f>+'24-01-001'!X190</f>
        <v>0</v>
      </c>
      <c r="O23" s="9">
        <f>+'24-01-001'!Y190</f>
        <v>0</v>
      </c>
      <c r="P23" s="9">
        <f>+'24-01-001'!Z190</f>
        <v>0</v>
      </c>
      <c r="Q23" s="9">
        <f>+'24-01-001'!AA190</f>
        <v>0</v>
      </c>
      <c r="R23" s="9">
        <f>+'24-01-001'!AB190</f>
        <v>0</v>
      </c>
      <c r="S23" s="9">
        <f>+'24-01-001'!AC190</f>
        <v>0</v>
      </c>
      <c r="T23" s="9">
        <f>+'24-01-001'!AD190</f>
        <v>0</v>
      </c>
      <c r="U23" s="9">
        <f>+'24-01-001'!AE190</f>
        <v>0</v>
      </c>
      <c r="V23" s="9">
        <f>+'24-01-001'!AF190</f>
        <v>0</v>
      </c>
      <c r="W23" s="9">
        <f>+'24-01-001'!AG190</f>
        <v>0</v>
      </c>
      <c r="X23" s="11">
        <f>+'24-01-001'!AH190</f>
        <v>0</v>
      </c>
      <c r="Y23" s="11">
        <f>+'24-01-001'!AI190</f>
        <v>0</v>
      </c>
    </row>
    <row r="24" spans="1:25" ht="36" customHeight="1">
      <c r="A24" s="66" t="str">
        <f>"TOTAL ASIG."&amp;" "&amp;$A$5</f>
        <v xml:space="preserve">TOTAL ASIG. 24-01-001 FONO INFANCIA </v>
      </c>
      <c r="B24" s="67">
        <f t="shared" ref="B24:W24" si="0">SUM(B8:B23)</f>
        <v>87803000</v>
      </c>
      <c r="C24" s="67">
        <f t="shared" si="0"/>
        <v>87803000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0</v>
      </c>
      <c r="X24" s="68">
        <f>IF(ISERROR(W24/B24),0,W24/B24)</f>
        <v>0</v>
      </c>
      <c r="Y24" s="68">
        <f>IF(ISERROR(W24/$W$24),0,W24/$W$24)</f>
        <v>0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84" scale="76" fitToHeight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zoomScaleNormal="100" workbookViewId="0">
      <pane xSplit="3" ySplit="7" topLeftCell="M127" activePane="bottomRight" state="frozen"/>
      <selection activeCell="I191" sqref="I191"/>
      <selection pane="topRight" activeCell="I191" sqref="I191"/>
      <selection pane="bottomLeft" activeCell="I191" sqref="I191"/>
      <selection pane="bottomRight" activeCell="I191" sqref="I19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22.28515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customWidth="1" outlineLevel="1"/>
    <col min="20" max="20" width="12" style="6" customWidth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1.28515625" style="6" customWidth="1" collapsed="1"/>
    <col min="29" max="31" width="12.140625" style="6" hidden="1" customWidth="1" outlineLevel="1"/>
    <col min="32" max="32" width="11.28515625" style="6" customWidth="1" collapsed="1"/>
    <col min="33" max="33" width="10.85546875" style="6" bestFit="1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80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7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91</v>
      </c>
      <c r="C189" s="81">
        <v>41627</v>
      </c>
      <c r="D189" s="80" t="s">
        <v>92</v>
      </c>
      <c r="E189" s="78" t="s">
        <v>93</v>
      </c>
      <c r="F189" s="79" t="s">
        <v>94</v>
      </c>
      <c r="G189" s="81">
        <v>41666</v>
      </c>
      <c r="H189" s="81">
        <v>42004</v>
      </c>
      <c r="I189" s="29">
        <v>16130995000</v>
      </c>
      <c r="J189" s="77">
        <v>16130995000</v>
      </c>
      <c r="K189" s="28" t="s">
        <v>100</v>
      </c>
      <c r="L189" s="35"/>
      <c r="M189" s="35"/>
      <c r="N189" s="35"/>
      <c r="O189" s="79" t="s">
        <v>95</v>
      </c>
      <c r="P189" s="28"/>
      <c r="Q189" s="35">
        <v>8065497500</v>
      </c>
      <c r="R189" s="35"/>
      <c r="S189" s="35"/>
      <c r="T189" s="40">
        <f>SUM(Q189:S189)</f>
        <v>8065497500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8065497500</v>
      </c>
      <c r="AH189" s="41">
        <f>IF(ISERROR(AG189/I189),0,AG189/I189)</f>
        <v>0.5</v>
      </c>
      <c r="AI189" s="42">
        <f>IF(ISERROR(AG189/$AG$191),"-",AG189/$AG$191)</f>
        <v>1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16130995000</v>
      </c>
      <c r="J190" s="55">
        <f>SUM(J189:J189)</f>
        <v>16130995000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8065497500</v>
      </c>
      <c r="R190" s="55">
        <f t="shared" si="121"/>
        <v>0</v>
      </c>
      <c r="S190" s="55">
        <f t="shared" si="121"/>
        <v>0</v>
      </c>
      <c r="T190" s="60">
        <f t="shared" si="121"/>
        <v>8065497500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8065497500</v>
      </c>
      <c r="AH190" s="54">
        <f>IF(ISERROR(AG190/I190),0,AG190/I190)</f>
        <v>0.5</v>
      </c>
      <c r="AI190" s="54">
        <f>IF(ISERROR(AG190/$AG$191),0,AG190/$AG$191)</f>
        <v>1</v>
      </c>
    </row>
    <row r="191" spans="1:35">
      <c r="A191" s="85" t="str">
        <f>"TOTAL ASIG."&amp;" "&amp;$A$5</f>
        <v xml:space="preserve">TOTAL ASIG. 24-02-001 PROGRAMA DE APOYO AL DESARROLLO BIOPSICOSOCIAL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16130995000</v>
      </c>
      <c r="J191" s="60">
        <f>+J19+J31+J43+J55+J67+J79+J91+J103+J115+J127+J139+J151+J187+J163+J175+J190</f>
        <v>16130995000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8065497500</v>
      </c>
      <c r="R191" s="60">
        <f t="shared" si="122"/>
        <v>0</v>
      </c>
      <c r="S191" s="60">
        <f t="shared" si="122"/>
        <v>0</v>
      </c>
      <c r="T191" s="60">
        <f t="shared" si="122"/>
        <v>8065497500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8065497500</v>
      </c>
      <c r="AH191" s="61">
        <f>IF(ISERROR(AG191/I191),"-",AG191/I191)</f>
        <v>0.5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46" fitToHeight="20" orientation="landscape" r:id="rId1"/>
  <headerFooter alignWithMargins="0"/>
  <ignoredErrors>
    <ignoredError sqref="AI19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pane ySplit="7" topLeftCell="A14" activePane="bottomLeft" state="frozen"/>
      <selection activeCell="I191" sqref="I191"/>
      <selection pane="bottomLeft" activeCell="I191" sqref="I191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4" width="9" style="3" bestFit="1" customWidth="1"/>
    <col min="5" max="5" width="8" style="3" bestFit="1" customWidth="1"/>
    <col min="6" max="6" width="11.28515625" style="3" bestFit="1" customWidth="1"/>
    <col min="7" max="9" width="11.42578125" style="6" customWidth="1" outlineLevel="1"/>
    <col min="10" max="10" width="11.42578125" style="6" customWidth="1"/>
    <col min="11" max="13" width="11.42578125" style="6" hidden="1" customWidth="1" outlineLevel="1"/>
    <col min="14" max="14" width="11.42578125" style="6" customWidth="1" collapsed="1"/>
    <col min="15" max="17" width="11.42578125" style="6" hidden="1" customWidth="1" outlineLevel="1"/>
    <col min="18" max="18" width="11.42578125" style="6" customWidth="1" collapsed="1"/>
    <col min="19" max="21" width="11.42578125" style="6" hidden="1" customWidth="1" outlineLevel="1"/>
    <col min="22" max="22" width="11.42578125" style="6" customWidth="1" collapsed="1"/>
    <col min="23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+'24-02-001'!A1:AI1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+'24-02-001'!A3:AI3</f>
        <v>EJECUCIÓN AL 31 DE MARZO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+'24-02-001'!A5:H5</f>
        <v xml:space="preserve">24-02-001 PROGRAMA DE APOYO AL DESARROLLO BIOPSICOSOCIAL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+'24-02-001'!I19</f>
        <v>0</v>
      </c>
      <c r="C8" s="9">
        <f>+'24-02-001'!J19</f>
        <v>0</v>
      </c>
      <c r="D8" s="9">
        <f>+'24-02-001'!L19</f>
        <v>0</v>
      </c>
      <c r="E8" s="9">
        <f>+'24-02-001'!M19</f>
        <v>0</v>
      </c>
      <c r="F8" s="9">
        <f>+'24-02-001'!N19</f>
        <v>0</v>
      </c>
      <c r="G8" s="9">
        <f>+'24-02-001'!Q19</f>
        <v>0</v>
      </c>
      <c r="H8" s="9">
        <f>+'24-02-001'!R19</f>
        <v>0</v>
      </c>
      <c r="I8" s="9">
        <f>+'24-02-001'!S19</f>
        <v>0</v>
      </c>
      <c r="J8" s="9">
        <f>+'24-02-001'!T19</f>
        <v>0</v>
      </c>
      <c r="K8" s="9">
        <f>+'24-02-001'!U19</f>
        <v>0</v>
      </c>
      <c r="L8" s="9">
        <f>+'24-02-001'!V19</f>
        <v>0</v>
      </c>
      <c r="M8" s="9">
        <f>+'24-02-001'!W19</f>
        <v>0</v>
      </c>
      <c r="N8" s="9">
        <f>+'24-02-001'!X19</f>
        <v>0</v>
      </c>
      <c r="O8" s="9">
        <f>+'24-02-001'!Y19</f>
        <v>0</v>
      </c>
      <c r="P8" s="9">
        <f>+'24-02-001'!Z19</f>
        <v>0</v>
      </c>
      <c r="Q8" s="9">
        <f>+'24-02-001'!AA19</f>
        <v>0</v>
      </c>
      <c r="R8" s="9">
        <f>+'24-02-001'!AB19</f>
        <v>0</v>
      </c>
      <c r="S8" s="9">
        <f>+'24-02-001'!AC19</f>
        <v>0</v>
      </c>
      <c r="T8" s="9">
        <f>+'24-02-001'!AD19</f>
        <v>0</v>
      </c>
      <c r="U8" s="9">
        <f>+'24-02-001'!AE19</f>
        <v>0</v>
      </c>
      <c r="V8" s="9">
        <f>+'24-02-001'!AF19</f>
        <v>0</v>
      </c>
      <c r="W8" s="9">
        <f>+'24-02-001'!AG19</f>
        <v>0</v>
      </c>
      <c r="X8" s="11">
        <f>+'24-02-001'!AH19</f>
        <v>0</v>
      </c>
      <c r="Y8" s="11">
        <f>+'24-02-001'!AI19</f>
        <v>0</v>
      </c>
    </row>
    <row r="9" spans="1:25" s="12" customFormat="1" ht="26.25" customHeight="1">
      <c r="A9" s="10" t="s">
        <v>12</v>
      </c>
      <c r="B9" s="9">
        <f>+'24-02-001'!I31</f>
        <v>0</v>
      </c>
      <c r="C9" s="9">
        <f>+'24-02-001'!J31</f>
        <v>0</v>
      </c>
      <c r="D9" s="9">
        <f>+'24-02-001'!L31</f>
        <v>0</v>
      </c>
      <c r="E9" s="9">
        <f>+'24-02-001'!M31</f>
        <v>0</v>
      </c>
      <c r="F9" s="9">
        <f>+'24-02-001'!N31</f>
        <v>0</v>
      </c>
      <c r="G9" s="9">
        <f>+'24-02-001'!Q31</f>
        <v>0</v>
      </c>
      <c r="H9" s="9">
        <f>+'24-02-001'!R31</f>
        <v>0</v>
      </c>
      <c r="I9" s="9">
        <f>+'24-02-001'!S31</f>
        <v>0</v>
      </c>
      <c r="J9" s="9">
        <f>+'24-02-001'!T31</f>
        <v>0</v>
      </c>
      <c r="K9" s="9">
        <f>+'24-02-001'!U31</f>
        <v>0</v>
      </c>
      <c r="L9" s="9">
        <f>+'24-02-001'!V31</f>
        <v>0</v>
      </c>
      <c r="M9" s="9">
        <f>+'24-02-001'!W31</f>
        <v>0</v>
      </c>
      <c r="N9" s="9">
        <f>+'24-02-001'!X31</f>
        <v>0</v>
      </c>
      <c r="O9" s="9">
        <f>+'24-02-001'!Y31</f>
        <v>0</v>
      </c>
      <c r="P9" s="9">
        <f>+'24-02-001'!Z31</f>
        <v>0</v>
      </c>
      <c r="Q9" s="9">
        <f>+'24-02-001'!AA31</f>
        <v>0</v>
      </c>
      <c r="R9" s="9">
        <f>+'24-02-001'!AB31</f>
        <v>0</v>
      </c>
      <c r="S9" s="9">
        <f>+'24-02-001'!AC31</f>
        <v>0</v>
      </c>
      <c r="T9" s="9">
        <f>+'24-02-001'!AD31</f>
        <v>0</v>
      </c>
      <c r="U9" s="9">
        <f>+'24-02-001'!AE31</f>
        <v>0</v>
      </c>
      <c r="V9" s="9">
        <f>+'24-02-001'!AF31</f>
        <v>0</v>
      </c>
      <c r="W9" s="9">
        <f>+'24-02-001'!AG31</f>
        <v>0</v>
      </c>
      <c r="X9" s="11">
        <f>+'24-02-001'!AH31</f>
        <v>0</v>
      </c>
      <c r="Y9" s="11">
        <f>+'24-02-001'!AI31</f>
        <v>0</v>
      </c>
    </row>
    <row r="10" spans="1:25" s="12" customFormat="1" ht="26.25" customHeight="1">
      <c r="A10" s="10" t="s">
        <v>13</v>
      </c>
      <c r="B10" s="9">
        <f>+'24-02-001'!I43</f>
        <v>0</v>
      </c>
      <c r="C10" s="9">
        <f>+'24-02-001'!J43</f>
        <v>0</v>
      </c>
      <c r="D10" s="9">
        <f>+'24-02-001'!L43</f>
        <v>0</v>
      </c>
      <c r="E10" s="9">
        <f>+'24-02-001'!M43</f>
        <v>0</v>
      </c>
      <c r="F10" s="9">
        <f>+'24-02-001'!N43</f>
        <v>0</v>
      </c>
      <c r="G10" s="9">
        <f>+'24-02-001'!Q43</f>
        <v>0</v>
      </c>
      <c r="H10" s="9">
        <f>+'24-02-001'!R43</f>
        <v>0</v>
      </c>
      <c r="I10" s="9">
        <f>+'24-02-001'!S43</f>
        <v>0</v>
      </c>
      <c r="J10" s="9">
        <f>+'24-02-001'!T43</f>
        <v>0</v>
      </c>
      <c r="K10" s="9">
        <f>+'24-02-001'!U43</f>
        <v>0</v>
      </c>
      <c r="L10" s="9">
        <f>+'24-02-001'!V43</f>
        <v>0</v>
      </c>
      <c r="M10" s="9">
        <f>+'24-02-001'!W43</f>
        <v>0</v>
      </c>
      <c r="N10" s="9">
        <f>+'24-02-001'!X43</f>
        <v>0</v>
      </c>
      <c r="O10" s="9">
        <f>+'24-02-001'!Y43</f>
        <v>0</v>
      </c>
      <c r="P10" s="9">
        <f>+'24-02-001'!Z43</f>
        <v>0</v>
      </c>
      <c r="Q10" s="9">
        <f>+'24-02-001'!AA43</f>
        <v>0</v>
      </c>
      <c r="R10" s="9">
        <f>+'24-02-001'!AB43</f>
        <v>0</v>
      </c>
      <c r="S10" s="9">
        <f>+'24-02-001'!AC43</f>
        <v>0</v>
      </c>
      <c r="T10" s="9">
        <f>+'24-02-001'!AD43</f>
        <v>0</v>
      </c>
      <c r="U10" s="9">
        <f>+'24-02-001'!AE43</f>
        <v>0</v>
      </c>
      <c r="V10" s="9">
        <f>+'24-02-001'!AF43</f>
        <v>0</v>
      </c>
      <c r="W10" s="9">
        <f>+'24-02-001'!AG43</f>
        <v>0</v>
      </c>
      <c r="X10" s="11">
        <f>+'24-02-001'!AH43</f>
        <v>0</v>
      </c>
      <c r="Y10" s="11">
        <f>+'24-02-001'!AI43</f>
        <v>0</v>
      </c>
    </row>
    <row r="11" spans="1:25" s="12" customFormat="1" ht="26.25" customHeight="1">
      <c r="A11" s="10" t="s">
        <v>14</v>
      </c>
      <c r="B11" s="9">
        <f>+'24-02-001'!I55</f>
        <v>0</v>
      </c>
      <c r="C11" s="9">
        <f>+'24-02-001'!J55</f>
        <v>0</v>
      </c>
      <c r="D11" s="9">
        <f>+'24-02-001'!L55</f>
        <v>0</v>
      </c>
      <c r="E11" s="9">
        <f>+'24-02-001'!M55</f>
        <v>0</v>
      </c>
      <c r="F11" s="9">
        <f>+'24-02-001'!N55</f>
        <v>0</v>
      </c>
      <c r="G11" s="9">
        <f>+'24-02-001'!Q55</f>
        <v>0</v>
      </c>
      <c r="H11" s="9">
        <f>+'24-02-001'!R55</f>
        <v>0</v>
      </c>
      <c r="I11" s="9">
        <f>+'24-02-001'!S55</f>
        <v>0</v>
      </c>
      <c r="J11" s="9">
        <f>+'24-02-001'!T55</f>
        <v>0</v>
      </c>
      <c r="K11" s="9">
        <f>+'24-02-001'!U55</f>
        <v>0</v>
      </c>
      <c r="L11" s="9">
        <f>+'24-02-001'!V55</f>
        <v>0</v>
      </c>
      <c r="M11" s="9">
        <f>+'24-02-001'!W55</f>
        <v>0</v>
      </c>
      <c r="N11" s="9">
        <f>+'24-02-001'!X55</f>
        <v>0</v>
      </c>
      <c r="O11" s="9">
        <f>+'24-02-001'!Y55</f>
        <v>0</v>
      </c>
      <c r="P11" s="9">
        <f>+'24-02-001'!Z55</f>
        <v>0</v>
      </c>
      <c r="Q11" s="9">
        <f>+'24-02-001'!AA55</f>
        <v>0</v>
      </c>
      <c r="R11" s="9">
        <f>+'24-02-001'!AB55</f>
        <v>0</v>
      </c>
      <c r="S11" s="9">
        <f>+'24-02-001'!AC55</f>
        <v>0</v>
      </c>
      <c r="T11" s="9">
        <f>+'24-02-001'!AD55</f>
        <v>0</v>
      </c>
      <c r="U11" s="9">
        <f>+'24-02-001'!AE55</f>
        <v>0</v>
      </c>
      <c r="V11" s="9">
        <f>+'24-02-001'!AF55</f>
        <v>0</v>
      </c>
      <c r="W11" s="9">
        <f>+'24-02-001'!AG55</f>
        <v>0</v>
      </c>
      <c r="X11" s="11">
        <f>+'24-02-001'!AH55</f>
        <v>0</v>
      </c>
      <c r="Y11" s="11">
        <f>+'24-02-001'!AI55</f>
        <v>0</v>
      </c>
    </row>
    <row r="12" spans="1:25" s="12" customFormat="1" ht="26.25" customHeight="1">
      <c r="A12" s="43" t="s">
        <v>59</v>
      </c>
      <c r="B12" s="9">
        <f>+'24-02-001'!I67</f>
        <v>0</v>
      </c>
      <c r="C12" s="9">
        <f>+'24-02-001'!J67</f>
        <v>0</v>
      </c>
      <c r="D12" s="9">
        <f>+'24-02-001'!L67</f>
        <v>0</v>
      </c>
      <c r="E12" s="9">
        <f>+'24-02-001'!M67</f>
        <v>0</v>
      </c>
      <c r="F12" s="9">
        <f>+'24-02-001'!N67</f>
        <v>0</v>
      </c>
      <c r="G12" s="9">
        <f>+'24-02-001'!Q67</f>
        <v>0</v>
      </c>
      <c r="H12" s="9">
        <f>+'24-02-001'!R67</f>
        <v>0</v>
      </c>
      <c r="I12" s="9">
        <f>+'24-02-001'!S67</f>
        <v>0</v>
      </c>
      <c r="J12" s="9">
        <f>+'24-02-001'!T67</f>
        <v>0</v>
      </c>
      <c r="K12" s="9">
        <f>+'24-02-001'!U67</f>
        <v>0</v>
      </c>
      <c r="L12" s="9">
        <f>+'24-02-001'!V67</f>
        <v>0</v>
      </c>
      <c r="M12" s="9">
        <f>+'24-02-001'!W67</f>
        <v>0</v>
      </c>
      <c r="N12" s="9">
        <f>+'24-02-001'!X67</f>
        <v>0</v>
      </c>
      <c r="O12" s="9">
        <f>+'24-02-001'!Y67</f>
        <v>0</v>
      </c>
      <c r="P12" s="9">
        <f>+'24-02-001'!Z67</f>
        <v>0</v>
      </c>
      <c r="Q12" s="9">
        <f>+'24-02-001'!AA67</f>
        <v>0</v>
      </c>
      <c r="R12" s="9">
        <f>+'24-02-001'!AB67</f>
        <v>0</v>
      </c>
      <c r="S12" s="9">
        <f>+'24-02-001'!AC67</f>
        <v>0</v>
      </c>
      <c r="T12" s="9">
        <f>+'24-02-001'!AD67</f>
        <v>0</v>
      </c>
      <c r="U12" s="9">
        <f>+'24-02-001'!AE67</f>
        <v>0</v>
      </c>
      <c r="V12" s="9">
        <f>+'24-02-001'!AF67</f>
        <v>0</v>
      </c>
      <c r="W12" s="9">
        <f>+'24-02-001'!AG67</f>
        <v>0</v>
      </c>
      <c r="X12" s="11">
        <f>+'24-02-001'!AH67</f>
        <v>0</v>
      </c>
      <c r="Y12" s="11">
        <f>+'24-02-001'!AI67</f>
        <v>0</v>
      </c>
    </row>
    <row r="13" spans="1:25" s="12" customFormat="1" ht="26.25" customHeight="1">
      <c r="A13" s="10" t="s">
        <v>15</v>
      </c>
      <c r="B13" s="9">
        <f>+'24-02-001'!I79</f>
        <v>0</v>
      </c>
      <c r="C13" s="9">
        <f>+'24-02-001'!J79</f>
        <v>0</v>
      </c>
      <c r="D13" s="9">
        <f>+'24-02-001'!L79</f>
        <v>0</v>
      </c>
      <c r="E13" s="9">
        <f>+'24-02-001'!M79</f>
        <v>0</v>
      </c>
      <c r="F13" s="9">
        <f>+'24-02-001'!N79</f>
        <v>0</v>
      </c>
      <c r="G13" s="9">
        <f>+'24-02-001'!Q79</f>
        <v>0</v>
      </c>
      <c r="H13" s="9">
        <f>+'24-02-001'!R79</f>
        <v>0</v>
      </c>
      <c r="I13" s="9">
        <f>+'24-02-001'!S79</f>
        <v>0</v>
      </c>
      <c r="J13" s="9">
        <f>+'24-02-001'!T79</f>
        <v>0</v>
      </c>
      <c r="K13" s="9">
        <f>+'24-02-001'!U79</f>
        <v>0</v>
      </c>
      <c r="L13" s="9">
        <f>+'24-02-001'!V79</f>
        <v>0</v>
      </c>
      <c r="M13" s="9">
        <f>+'24-02-001'!W79</f>
        <v>0</v>
      </c>
      <c r="N13" s="9">
        <f>+'24-02-001'!X79</f>
        <v>0</v>
      </c>
      <c r="O13" s="9">
        <f>+'24-02-001'!Y79</f>
        <v>0</v>
      </c>
      <c r="P13" s="9">
        <f>+'24-02-001'!Z79</f>
        <v>0</v>
      </c>
      <c r="Q13" s="9">
        <f>+'24-02-001'!AA79</f>
        <v>0</v>
      </c>
      <c r="R13" s="9">
        <f>+'24-02-001'!AB79</f>
        <v>0</v>
      </c>
      <c r="S13" s="9">
        <f>+'24-02-001'!AC79</f>
        <v>0</v>
      </c>
      <c r="T13" s="9">
        <f>+'24-02-001'!AD79</f>
        <v>0</v>
      </c>
      <c r="U13" s="9">
        <f>+'24-02-001'!AE79</f>
        <v>0</v>
      </c>
      <c r="V13" s="9">
        <f>+'24-02-001'!AF79</f>
        <v>0</v>
      </c>
      <c r="W13" s="9">
        <f>+'24-02-001'!AG79</f>
        <v>0</v>
      </c>
      <c r="X13" s="11">
        <f>+'24-02-001'!AH79</f>
        <v>0</v>
      </c>
      <c r="Y13" s="11">
        <f>+'24-02-001'!AI79</f>
        <v>0</v>
      </c>
    </row>
    <row r="14" spans="1:25" s="12" customFormat="1" ht="26.25" customHeight="1">
      <c r="A14" s="10" t="s">
        <v>16</v>
      </c>
      <c r="B14" s="9">
        <f>+'24-02-001'!I91</f>
        <v>0</v>
      </c>
      <c r="C14" s="9">
        <f>+'24-02-001'!J91</f>
        <v>0</v>
      </c>
      <c r="D14" s="9">
        <f>+'24-02-001'!L91</f>
        <v>0</v>
      </c>
      <c r="E14" s="9">
        <f>+'24-02-001'!M91</f>
        <v>0</v>
      </c>
      <c r="F14" s="9">
        <f>+'24-02-001'!N91</f>
        <v>0</v>
      </c>
      <c r="G14" s="9">
        <f>+'24-02-001'!Q91</f>
        <v>0</v>
      </c>
      <c r="H14" s="9">
        <f>+'24-02-001'!R91</f>
        <v>0</v>
      </c>
      <c r="I14" s="9">
        <f>+'24-02-001'!S91</f>
        <v>0</v>
      </c>
      <c r="J14" s="9">
        <f>+'24-02-001'!T91</f>
        <v>0</v>
      </c>
      <c r="K14" s="9">
        <f>+'24-02-001'!U91</f>
        <v>0</v>
      </c>
      <c r="L14" s="9">
        <f>+'24-02-001'!V91</f>
        <v>0</v>
      </c>
      <c r="M14" s="9">
        <f>+'24-02-001'!W91</f>
        <v>0</v>
      </c>
      <c r="N14" s="9">
        <f>+'24-02-001'!X91</f>
        <v>0</v>
      </c>
      <c r="O14" s="9">
        <f>+'24-02-001'!Y91</f>
        <v>0</v>
      </c>
      <c r="P14" s="9">
        <f>+'24-02-001'!Z91</f>
        <v>0</v>
      </c>
      <c r="Q14" s="9">
        <f>+'24-02-001'!AA91</f>
        <v>0</v>
      </c>
      <c r="R14" s="9">
        <f>+'24-02-001'!AB91</f>
        <v>0</v>
      </c>
      <c r="S14" s="9">
        <f>+'24-02-001'!AC91</f>
        <v>0</v>
      </c>
      <c r="T14" s="9">
        <f>+'24-02-001'!AD91</f>
        <v>0</v>
      </c>
      <c r="U14" s="9">
        <f>+'24-02-001'!AE91</f>
        <v>0</v>
      </c>
      <c r="V14" s="9">
        <f>+'24-02-001'!AF91</f>
        <v>0</v>
      </c>
      <c r="W14" s="9">
        <f>+'24-02-001'!AG91</f>
        <v>0</v>
      </c>
      <c r="X14" s="11">
        <f>+'24-02-001'!AH91</f>
        <v>0</v>
      </c>
      <c r="Y14" s="11">
        <f>+'24-02-001'!AI91</f>
        <v>0</v>
      </c>
    </row>
    <row r="15" spans="1:25" s="12" customFormat="1" ht="26.25" customHeight="1">
      <c r="A15" s="43" t="s">
        <v>63</v>
      </c>
      <c r="B15" s="9">
        <f>+'24-02-001'!I103</f>
        <v>0</v>
      </c>
      <c r="C15" s="9">
        <f>+'24-02-001'!J103</f>
        <v>0</v>
      </c>
      <c r="D15" s="9">
        <f>+'24-02-001'!L103</f>
        <v>0</v>
      </c>
      <c r="E15" s="9">
        <f>+'24-02-001'!M103</f>
        <v>0</v>
      </c>
      <c r="F15" s="9">
        <f>+'24-02-001'!N103</f>
        <v>0</v>
      </c>
      <c r="G15" s="9">
        <f>+'24-02-001'!Q103</f>
        <v>0</v>
      </c>
      <c r="H15" s="9">
        <f>+'24-02-001'!R103</f>
        <v>0</v>
      </c>
      <c r="I15" s="9">
        <f>+'24-02-001'!S103</f>
        <v>0</v>
      </c>
      <c r="J15" s="9">
        <f>+'24-02-001'!T103</f>
        <v>0</v>
      </c>
      <c r="K15" s="9">
        <f>+'24-02-001'!U103</f>
        <v>0</v>
      </c>
      <c r="L15" s="9">
        <f>+'24-02-001'!V103</f>
        <v>0</v>
      </c>
      <c r="M15" s="9">
        <f>+'24-02-001'!W103</f>
        <v>0</v>
      </c>
      <c r="N15" s="9">
        <f>+'24-02-001'!X103</f>
        <v>0</v>
      </c>
      <c r="O15" s="9">
        <f>+'24-02-001'!Y103</f>
        <v>0</v>
      </c>
      <c r="P15" s="9">
        <f>+'24-02-001'!Z103</f>
        <v>0</v>
      </c>
      <c r="Q15" s="9">
        <f>+'24-02-001'!AA103</f>
        <v>0</v>
      </c>
      <c r="R15" s="9">
        <f>+'24-02-001'!AB103</f>
        <v>0</v>
      </c>
      <c r="S15" s="9">
        <f>+'24-02-001'!AC103</f>
        <v>0</v>
      </c>
      <c r="T15" s="9">
        <f>+'24-02-001'!AD103</f>
        <v>0</v>
      </c>
      <c r="U15" s="9">
        <f>+'24-02-001'!AE103</f>
        <v>0</v>
      </c>
      <c r="V15" s="9">
        <f>+'24-02-001'!AF103</f>
        <v>0</v>
      </c>
      <c r="W15" s="9">
        <f>+'24-02-001'!AG103</f>
        <v>0</v>
      </c>
      <c r="X15" s="11">
        <f>+'24-02-001'!AH103</f>
        <v>0</v>
      </c>
      <c r="Y15" s="11">
        <f>+'24-02-001'!AI103</f>
        <v>0</v>
      </c>
    </row>
    <row r="16" spans="1:25" s="12" customFormat="1" ht="26.25" customHeight="1">
      <c r="A16" s="43" t="s">
        <v>65</v>
      </c>
      <c r="B16" s="9">
        <f>+'24-02-001'!I115</f>
        <v>0</v>
      </c>
      <c r="C16" s="9">
        <f>+'24-02-001'!J115</f>
        <v>0</v>
      </c>
      <c r="D16" s="9">
        <f>+'24-02-001'!L115</f>
        <v>0</v>
      </c>
      <c r="E16" s="9">
        <f>+'24-02-001'!M115</f>
        <v>0</v>
      </c>
      <c r="F16" s="9">
        <f>+'24-02-001'!N115</f>
        <v>0</v>
      </c>
      <c r="G16" s="9">
        <f>+'24-02-001'!Q115</f>
        <v>0</v>
      </c>
      <c r="H16" s="9">
        <f>+'24-02-001'!R115</f>
        <v>0</v>
      </c>
      <c r="I16" s="9">
        <f>+'24-02-001'!S115</f>
        <v>0</v>
      </c>
      <c r="J16" s="9">
        <f>+'24-02-001'!T115</f>
        <v>0</v>
      </c>
      <c r="K16" s="9">
        <f>+'24-02-001'!U115</f>
        <v>0</v>
      </c>
      <c r="L16" s="9">
        <f>+'24-02-001'!V115</f>
        <v>0</v>
      </c>
      <c r="M16" s="9">
        <f>+'24-02-001'!W115</f>
        <v>0</v>
      </c>
      <c r="N16" s="9">
        <f>+'24-02-001'!X115</f>
        <v>0</v>
      </c>
      <c r="O16" s="9">
        <f>+'24-02-001'!Y115</f>
        <v>0</v>
      </c>
      <c r="P16" s="9">
        <f>+'24-02-001'!Z115</f>
        <v>0</v>
      </c>
      <c r="Q16" s="9">
        <f>+'24-02-001'!AA115</f>
        <v>0</v>
      </c>
      <c r="R16" s="9">
        <f>+'24-02-001'!AB115</f>
        <v>0</v>
      </c>
      <c r="S16" s="9">
        <f>+'24-02-001'!AC115</f>
        <v>0</v>
      </c>
      <c r="T16" s="9">
        <f>+'24-02-001'!AD115</f>
        <v>0</v>
      </c>
      <c r="U16" s="9">
        <f>+'24-02-001'!AE115</f>
        <v>0</v>
      </c>
      <c r="V16" s="9">
        <f>+'24-02-001'!AF115</f>
        <v>0</v>
      </c>
      <c r="W16" s="9">
        <f>+'24-02-001'!AG115</f>
        <v>0</v>
      </c>
      <c r="X16" s="11">
        <f>+'24-02-001'!AH115</f>
        <v>0</v>
      </c>
      <c r="Y16" s="11">
        <f>+'24-02-001'!AI115</f>
        <v>0</v>
      </c>
    </row>
    <row r="17" spans="1:25" s="12" customFormat="1" ht="26.25" customHeight="1">
      <c r="A17" s="10" t="s">
        <v>17</v>
      </c>
      <c r="B17" s="9">
        <f>+'24-02-001'!I127</f>
        <v>0</v>
      </c>
      <c r="C17" s="9">
        <f>+'24-02-001'!J127</f>
        <v>0</v>
      </c>
      <c r="D17" s="9">
        <f>+'24-02-001'!L127</f>
        <v>0</v>
      </c>
      <c r="E17" s="9">
        <f>+'24-02-001'!M127</f>
        <v>0</v>
      </c>
      <c r="F17" s="9">
        <f>+'24-02-001'!N127</f>
        <v>0</v>
      </c>
      <c r="G17" s="9">
        <f>+'24-02-001'!Q127</f>
        <v>0</v>
      </c>
      <c r="H17" s="9">
        <f>+'24-02-001'!R127</f>
        <v>0</v>
      </c>
      <c r="I17" s="9">
        <f>+'24-02-001'!S127</f>
        <v>0</v>
      </c>
      <c r="J17" s="9">
        <f>+'24-02-001'!T127</f>
        <v>0</v>
      </c>
      <c r="K17" s="9">
        <f>+'24-02-001'!U127</f>
        <v>0</v>
      </c>
      <c r="L17" s="9">
        <f>+'24-02-001'!V127</f>
        <v>0</v>
      </c>
      <c r="M17" s="9">
        <f>+'24-02-001'!W127</f>
        <v>0</v>
      </c>
      <c r="N17" s="9">
        <f>+'24-02-001'!X127</f>
        <v>0</v>
      </c>
      <c r="O17" s="9">
        <f>+'24-02-001'!Y127</f>
        <v>0</v>
      </c>
      <c r="P17" s="9">
        <f>+'24-02-001'!Z127</f>
        <v>0</v>
      </c>
      <c r="Q17" s="9">
        <f>+'24-02-001'!AA127</f>
        <v>0</v>
      </c>
      <c r="R17" s="9">
        <f>+'24-02-001'!AB127</f>
        <v>0</v>
      </c>
      <c r="S17" s="9">
        <f>+'24-02-001'!AC127</f>
        <v>0</v>
      </c>
      <c r="T17" s="9">
        <f>+'24-02-001'!AD127</f>
        <v>0</v>
      </c>
      <c r="U17" s="9">
        <f>+'24-02-001'!AE127</f>
        <v>0</v>
      </c>
      <c r="V17" s="9">
        <f>+'24-02-001'!AF127</f>
        <v>0</v>
      </c>
      <c r="W17" s="9">
        <f>+'24-02-001'!AG127</f>
        <v>0</v>
      </c>
      <c r="X17" s="11">
        <f>+'24-02-001'!AH127</f>
        <v>0</v>
      </c>
      <c r="Y17" s="11">
        <f>+'24-02-001'!AI127</f>
        <v>0</v>
      </c>
    </row>
    <row r="18" spans="1:25" s="12" customFormat="1" ht="26.25" customHeight="1">
      <c r="A18" s="43" t="s">
        <v>68</v>
      </c>
      <c r="B18" s="9">
        <f>+'24-02-001'!I139</f>
        <v>0</v>
      </c>
      <c r="C18" s="9">
        <f>+'24-02-001'!J139</f>
        <v>0</v>
      </c>
      <c r="D18" s="9">
        <f>+'24-02-001'!L139</f>
        <v>0</v>
      </c>
      <c r="E18" s="9">
        <f>+'24-02-001'!M139</f>
        <v>0</v>
      </c>
      <c r="F18" s="9">
        <f>+'24-02-001'!N139</f>
        <v>0</v>
      </c>
      <c r="G18" s="9">
        <f>+'24-02-001'!Q139</f>
        <v>0</v>
      </c>
      <c r="H18" s="9">
        <f>+'24-02-001'!R139</f>
        <v>0</v>
      </c>
      <c r="I18" s="9">
        <f>+'24-02-001'!S139</f>
        <v>0</v>
      </c>
      <c r="J18" s="9">
        <f>+'24-02-001'!T139</f>
        <v>0</v>
      </c>
      <c r="K18" s="9">
        <f>+'24-02-001'!U139</f>
        <v>0</v>
      </c>
      <c r="L18" s="9">
        <f>+'24-02-001'!V139</f>
        <v>0</v>
      </c>
      <c r="M18" s="9">
        <f>+'24-02-001'!W139</f>
        <v>0</v>
      </c>
      <c r="N18" s="9">
        <f>+'24-02-001'!X139</f>
        <v>0</v>
      </c>
      <c r="O18" s="9">
        <f>+'24-02-001'!Y139</f>
        <v>0</v>
      </c>
      <c r="P18" s="9">
        <f>+'24-02-001'!Z139</f>
        <v>0</v>
      </c>
      <c r="Q18" s="9">
        <f>+'24-02-001'!AA139</f>
        <v>0</v>
      </c>
      <c r="R18" s="9">
        <f>+'24-02-001'!AB139</f>
        <v>0</v>
      </c>
      <c r="S18" s="9">
        <f>+'24-02-001'!AC139</f>
        <v>0</v>
      </c>
      <c r="T18" s="9">
        <f>+'24-02-001'!AD139</f>
        <v>0</v>
      </c>
      <c r="U18" s="9">
        <f>+'24-02-001'!AE139</f>
        <v>0</v>
      </c>
      <c r="V18" s="9">
        <f>+'24-02-001'!AF139</f>
        <v>0</v>
      </c>
      <c r="W18" s="9">
        <f>+'24-02-001'!AG139</f>
        <v>0</v>
      </c>
      <c r="X18" s="11">
        <f>+'24-02-001'!AH139</f>
        <v>0</v>
      </c>
      <c r="Y18" s="11">
        <f>+'24-02-001'!AI139</f>
        <v>0</v>
      </c>
    </row>
    <row r="19" spans="1:25" s="12" customFormat="1" ht="26.25" customHeight="1">
      <c r="A19" s="10" t="s">
        <v>18</v>
      </c>
      <c r="B19" s="9">
        <f>+'24-02-001'!I151</f>
        <v>0</v>
      </c>
      <c r="C19" s="9">
        <f>+'24-02-001'!J151</f>
        <v>0</v>
      </c>
      <c r="D19" s="9">
        <f>+'24-02-001'!L151</f>
        <v>0</v>
      </c>
      <c r="E19" s="9">
        <f>+'24-02-001'!M151</f>
        <v>0</v>
      </c>
      <c r="F19" s="9">
        <f>+'24-02-001'!N151</f>
        <v>0</v>
      </c>
      <c r="G19" s="9">
        <f>+'24-02-001'!Q151</f>
        <v>0</v>
      </c>
      <c r="H19" s="9">
        <f>+'24-02-001'!R151</f>
        <v>0</v>
      </c>
      <c r="I19" s="9">
        <f>+'24-02-001'!S151</f>
        <v>0</v>
      </c>
      <c r="J19" s="9">
        <f>+'24-02-001'!T151</f>
        <v>0</v>
      </c>
      <c r="K19" s="9">
        <f>+'24-02-001'!U151</f>
        <v>0</v>
      </c>
      <c r="L19" s="9">
        <f>+'24-02-001'!V151</f>
        <v>0</v>
      </c>
      <c r="M19" s="9">
        <f>+'24-02-001'!W151</f>
        <v>0</v>
      </c>
      <c r="N19" s="9">
        <f>+'24-02-001'!X151</f>
        <v>0</v>
      </c>
      <c r="O19" s="9">
        <f>+'24-02-001'!Y151</f>
        <v>0</v>
      </c>
      <c r="P19" s="9">
        <f>+'24-02-001'!Z151</f>
        <v>0</v>
      </c>
      <c r="Q19" s="9">
        <f>+'24-02-001'!AA151</f>
        <v>0</v>
      </c>
      <c r="R19" s="9">
        <f>+'24-02-001'!AB151</f>
        <v>0</v>
      </c>
      <c r="S19" s="9">
        <f>+'24-02-001'!AC151</f>
        <v>0</v>
      </c>
      <c r="T19" s="9">
        <f>+'24-02-001'!AD151</f>
        <v>0</v>
      </c>
      <c r="U19" s="9">
        <f>+'24-02-001'!AE151</f>
        <v>0</v>
      </c>
      <c r="V19" s="9">
        <f>+'24-02-001'!AF151</f>
        <v>0</v>
      </c>
      <c r="W19" s="9">
        <f>+'24-02-001'!AG151</f>
        <v>0</v>
      </c>
      <c r="X19" s="11">
        <f>+'24-02-001'!AH151</f>
        <v>0</v>
      </c>
      <c r="Y19" s="11">
        <f>+'24-02-001'!AI151</f>
        <v>0</v>
      </c>
    </row>
    <row r="20" spans="1:25" s="12" customFormat="1" ht="26.25" customHeight="1">
      <c r="A20" s="15" t="s">
        <v>71</v>
      </c>
      <c r="B20" s="9">
        <f>+'24-02-001'!I163</f>
        <v>0</v>
      </c>
      <c r="C20" s="9">
        <f>+'24-02-001'!J163</f>
        <v>0</v>
      </c>
      <c r="D20" s="9">
        <f>+'24-02-001'!L163</f>
        <v>0</v>
      </c>
      <c r="E20" s="9">
        <f>+'24-02-001'!M163</f>
        <v>0</v>
      </c>
      <c r="F20" s="9">
        <f>+'24-02-001'!N163</f>
        <v>0</v>
      </c>
      <c r="G20" s="9">
        <f>+'24-02-001'!Q163</f>
        <v>0</v>
      </c>
      <c r="H20" s="9">
        <f>+'24-02-001'!R163</f>
        <v>0</v>
      </c>
      <c r="I20" s="9">
        <f>+'24-02-001'!S163</f>
        <v>0</v>
      </c>
      <c r="J20" s="9">
        <f>+'24-02-001'!T163</f>
        <v>0</v>
      </c>
      <c r="K20" s="9">
        <f>+'24-02-001'!U163</f>
        <v>0</v>
      </c>
      <c r="L20" s="9">
        <f>+'24-02-001'!V163</f>
        <v>0</v>
      </c>
      <c r="M20" s="9">
        <f>+'24-02-001'!W163</f>
        <v>0</v>
      </c>
      <c r="N20" s="9">
        <f>+'24-02-001'!X163</f>
        <v>0</v>
      </c>
      <c r="O20" s="9">
        <f>+'24-02-001'!Y163</f>
        <v>0</v>
      </c>
      <c r="P20" s="9">
        <f>+'24-02-001'!Z163</f>
        <v>0</v>
      </c>
      <c r="Q20" s="9">
        <f>+'24-02-001'!AA163</f>
        <v>0</v>
      </c>
      <c r="R20" s="9">
        <f>+'24-02-001'!AB163</f>
        <v>0</v>
      </c>
      <c r="S20" s="9">
        <f>+'24-02-001'!AC163</f>
        <v>0</v>
      </c>
      <c r="T20" s="9">
        <f>+'24-02-001'!AD163</f>
        <v>0</v>
      </c>
      <c r="U20" s="9">
        <f>+'24-02-001'!AE163</f>
        <v>0</v>
      </c>
      <c r="V20" s="9">
        <f>+'24-02-001'!AF163</f>
        <v>0</v>
      </c>
      <c r="W20" s="9">
        <f>+'24-02-001'!AG163</f>
        <v>0</v>
      </c>
      <c r="X20" s="11">
        <f>+'24-02-001'!AH163</f>
        <v>0</v>
      </c>
      <c r="Y20" s="11">
        <f>+'24-02-001'!AI163</f>
        <v>0</v>
      </c>
    </row>
    <row r="21" spans="1:25" s="12" customFormat="1" ht="26.25" customHeight="1">
      <c r="A21" s="13" t="s">
        <v>20</v>
      </c>
      <c r="B21" s="9">
        <f>+'24-02-001'!I175</f>
        <v>0</v>
      </c>
      <c r="C21" s="9">
        <f>+'24-02-001'!J175</f>
        <v>0</v>
      </c>
      <c r="D21" s="9">
        <f>+'24-02-001'!L175</f>
        <v>0</v>
      </c>
      <c r="E21" s="9">
        <f>+'24-02-001'!M175</f>
        <v>0</v>
      </c>
      <c r="F21" s="9">
        <f>+'24-02-001'!N175</f>
        <v>0</v>
      </c>
      <c r="G21" s="9">
        <f>+'24-02-001'!Q175</f>
        <v>0</v>
      </c>
      <c r="H21" s="9">
        <f>+'24-02-001'!R175</f>
        <v>0</v>
      </c>
      <c r="I21" s="9">
        <f>+'24-02-001'!S175</f>
        <v>0</v>
      </c>
      <c r="J21" s="9">
        <f>+'24-02-001'!T175</f>
        <v>0</v>
      </c>
      <c r="K21" s="9">
        <f>+'24-02-001'!U175</f>
        <v>0</v>
      </c>
      <c r="L21" s="9">
        <f>+'24-02-001'!V175</f>
        <v>0</v>
      </c>
      <c r="M21" s="9">
        <f>+'24-02-001'!W175</f>
        <v>0</v>
      </c>
      <c r="N21" s="9">
        <f>+'24-02-001'!X175</f>
        <v>0</v>
      </c>
      <c r="O21" s="9">
        <f>+'24-02-001'!Y175</f>
        <v>0</v>
      </c>
      <c r="P21" s="9">
        <f>+'24-02-001'!Z175</f>
        <v>0</v>
      </c>
      <c r="Q21" s="9">
        <f>+'24-02-001'!AA175</f>
        <v>0</v>
      </c>
      <c r="R21" s="9">
        <f>+'24-02-001'!AB175</f>
        <v>0</v>
      </c>
      <c r="S21" s="9">
        <f>+'24-02-001'!AC175</f>
        <v>0</v>
      </c>
      <c r="T21" s="9">
        <f>+'24-02-001'!AD175</f>
        <v>0</v>
      </c>
      <c r="U21" s="9">
        <f>+'24-02-001'!AE175</f>
        <v>0</v>
      </c>
      <c r="V21" s="9">
        <f>+'24-02-001'!AF175</f>
        <v>0</v>
      </c>
      <c r="W21" s="9">
        <f>+'24-02-001'!AG175</f>
        <v>0</v>
      </c>
      <c r="X21" s="11">
        <f>+'24-02-001'!AH175</f>
        <v>0</v>
      </c>
      <c r="Y21" s="11">
        <f>+'24-02-001'!AI175</f>
        <v>0</v>
      </c>
    </row>
    <row r="22" spans="1:25" s="12" customFormat="1" ht="26.25" customHeight="1">
      <c r="A22" s="13" t="s">
        <v>19</v>
      </c>
      <c r="B22" s="9">
        <f>+'24-02-001'!I187</f>
        <v>0</v>
      </c>
      <c r="C22" s="9">
        <f>+'24-02-001'!J187</f>
        <v>0</v>
      </c>
      <c r="D22" s="9">
        <f>+'24-02-001'!L187</f>
        <v>0</v>
      </c>
      <c r="E22" s="9">
        <f>+'24-02-001'!M187</f>
        <v>0</v>
      </c>
      <c r="F22" s="9">
        <f>+'24-02-001'!N187</f>
        <v>0</v>
      </c>
      <c r="G22" s="9">
        <f>+'24-02-001'!Q187</f>
        <v>0</v>
      </c>
      <c r="H22" s="9">
        <f>+'24-02-001'!R187</f>
        <v>0</v>
      </c>
      <c r="I22" s="9">
        <f>+'24-02-001'!S187</f>
        <v>0</v>
      </c>
      <c r="J22" s="9">
        <f>+'24-02-001'!T187</f>
        <v>0</v>
      </c>
      <c r="K22" s="9">
        <f>+'24-02-001'!U187</f>
        <v>0</v>
      </c>
      <c r="L22" s="9">
        <f>+'24-02-001'!V187</f>
        <v>0</v>
      </c>
      <c r="M22" s="9">
        <f>+'24-02-001'!W187</f>
        <v>0</v>
      </c>
      <c r="N22" s="9">
        <f>+'24-02-001'!X187</f>
        <v>0</v>
      </c>
      <c r="O22" s="9">
        <f>+'24-02-001'!Y187</f>
        <v>0</v>
      </c>
      <c r="P22" s="9">
        <f>+'24-02-001'!Z187</f>
        <v>0</v>
      </c>
      <c r="Q22" s="9">
        <f>+'24-02-001'!AA187</f>
        <v>0</v>
      </c>
      <c r="R22" s="9">
        <f>+'24-02-001'!AB187</f>
        <v>0</v>
      </c>
      <c r="S22" s="9">
        <f>+'24-02-001'!AC187</f>
        <v>0</v>
      </c>
      <c r="T22" s="9">
        <f>+'24-02-001'!AD187</f>
        <v>0</v>
      </c>
      <c r="U22" s="9">
        <f>+'24-02-001'!AE187</f>
        <v>0</v>
      </c>
      <c r="V22" s="9">
        <f>+'24-02-001'!AF187</f>
        <v>0</v>
      </c>
      <c r="W22" s="9">
        <f>+'24-02-001'!AG187</f>
        <v>0</v>
      </c>
      <c r="X22" s="11">
        <f>+'24-02-001'!AH187</f>
        <v>0</v>
      </c>
      <c r="Y22" s="11">
        <f>+'24-02-001'!AI187</f>
        <v>0</v>
      </c>
    </row>
    <row r="23" spans="1:25" s="12" customFormat="1" ht="26.25" customHeight="1">
      <c r="A23" s="14" t="s">
        <v>49</v>
      </c>
      <c r="B23" s="9">
        <f>+'24-02-001'!I190</f>
        <v>16130995000</v>
      </c>
      <c r="C23" s="9">
        <f>+'24-02-001'!J190</f>
        <v>16130995000</v>
      </c>
      <c r="D23" s="9">
        <f>+'24-02-001'!L190</f>
        <v>0</v>
      </c>
      <c r="E23" s="9">
        <f>+'24-02-001'!M190</f>
        <v>0</v>
      </c>
      <c r="F23" s="9">
        <f>+'24-02-001'!N190</f>
        <v>0</v>
      </c>
      <c r="G23" s="9">
        <f>+'24-02-001'!Q190</f>
        <v>8065497500</v>
      </c>
      <c r="H23" s="9">
        <f>+'24-02-001'!R190</f>
        <v>0</v>
      </c>
      <c r="I23" s="9">
        <f>+'24-02-001'!S190</f>
        <v>0</v>
      </c>
      <c r="J23" s="9">
        <f>+'24-02-001'!T190</f>
        <v>8065497500</v>
      </c>
      <c r="K23" s="9">
        <f>+'24-02-001'!U190</f>
        <v>0</v>
      </c>
      <c r="L23" s="9">
        <f>+'24-02-001'!V190</f>
        <v>0</v>
      </c>
      <c r="M23" s="9">
        <f>+'24-02-001'!W190</f>
        <v>0</v>
      </c>
      <c r="N23" s="9">
        <f>+'24-02-001'!X190</f>
        <v>0</v>
      </c>
      <c r="O23" s="9">
        <f>+'24-02-001'!Y190</f>
        <v>0</v>
      </c>
      <c r="P23" s="9">
        <f>+'24-02-001'!Z190</f>
        <v>0</v>
      </c>
      <c r="Q23" s="9">
        <f>+'24-02-001'!AA190</f>
        <v>0</v>
      </c>
      <c r="R23" s="9">
        <f>+'24-02-001'!AB190</f>
        <v>0</v>
      </c>
      <c r="S23" s="9">
        <f>+'24-02-001'!AC190</f>
        <v>0</v>
      </c>
      <c r="T23" s="9">
        <f>+'24-02-001'!AD190</f>
        <v>0</v>
      </c>
      <c r="U23" s="9">
        <f>+'24-02-001'!AE190</f>
        <v>0</v>
      </c>
      <c r="V23" s="9">
        <f>+'24-02-001'!AF190</f>
        <v>0</v>
      </c>
      <c r="W23" s="9">
        <f>+'24-02-001'!AG190</f>
        <v>8065497500</v>
      </c>
      <c r="X23" s="11">
        <f>+'24-02-001'!AH190</f>
        <v>0.5</v>
      </c>
      <c r="Y23" s="11">
        <f>+'24-02-001'!AI190</f>
        <v>1</v>
      </c>
    </row>
    <row r="24" spans="1:25" ht="36" customHeight="1">
      <c r="A24" s="66" t="str">
        <f>"TOTAL ASIG."&amp;" "&amp;$A$5</f>
        <v xml:space="preserve">TOTAL ASIG. 24-02-001 PROGRAMA DE APOYO AL DESARROLLO BIOPSICOSOCIAL </v>
      </c>
      <c r="B24" s="67">
        <f t="shared" ref="B24:W24" si="0">SUM(B8:B23)</f>
        <v>16130995000</v>
      </c>
      <c r="C24" s="67">
        <f t="shared" si="0"/>
        <v>16130995000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8065497500</v>
      </c>
      <c r="H24" s="70">
        <f t="shared" si="0"/>
        <v>0</v>
      </c>
      <c r="I24" s="70">
        <f t="shared" si="0"/>
        <v>0</v>
      </c>
      <c r="J24" s="67">
        <f t="shared" si="0"/>
        <v>8065497500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8065497500</v>
      </c>
      <c r="X24" s="68">
        <f>IF(ISERROR(W24/B24),0,W24/B24)</f>
        <v>0.5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79" fitToHeight="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zoomScaleNormal="100" workbookViewId="0">
      <pane xSplit="3" ySplit="7" topLeftCell="L43" activePane="bottomRight" state="frozen"/>
      <selection activeCell="I191" sqref="I191"/>
      <selection pane="topRight" activeCell="I191" sqref="I191"/>
      <selection pane="bottomLeft" activeCell="I191" sqref="I191"/>
      <selection pane="bottomRight" activeCell="I191" sqref="I19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50.8554687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1.42578125" style="6" customWidth="1" outlineLevel="1"/>
    <col min="20" max="20" width="11.42578125" style="6" customWidth="1"/>
    <col min="21" max="23" width="11.42578125" style="6" hidden="1" customWidth="1" outlineLevel="1"/>
    <col min="24" max="24" width="11.42578125" style="6" customWidth="1" collapsed="1"/>
    <col min="25" max="27" width="11.42578125" style="6" hidden="1" customWidth="1" outlineLevel="1"/>
    <col min="28" max="28" width="11.42578125" style="6" customWidth="1" collapsed="1"/>
    <col min="29" max="31" width="11.42578125" style="6" hidden="1" customWidth="1" outlineLevel="1"/>
    <col min="32" max="32" width="11.42578125" style="6" customWidth="1" collapsed="1"/>
    <col min="33" max="33" width="11.425781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7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96</v>
      </c>
      <c r="C189" s="81">
        <v>41627</v>
      </c>
      <c r="D189" s="80" t="s">
        <v>97</v>
      </c>
      <c r="E189" s="78" t="s">
        <v>98</v>
      </c>
      <c r="F189" s="79" t="s">
        <v>99</v>
      </c>
      <c r="G189" s="81">
        <v>41698</v>
      </c>
      <c r="H189" s="81">
        <v>42004</v>
      </c>
      <c r="I189" s="29">
        <v>14216165000</v>
      </c>
      <c r="J189" s="77">
        <v>14216165000</v>
      </c>
      <c r="K189" s="28" t="s">
        <v>101</v>
      </c>
      <c r="L189" s="35"/>
      <c r="M189" s="35"/>
      <c r="N189" s="35"/>
      <c r="O189" s="79" t="s">
        <v>95</v>
      </c>
      <c r="P189" s="28"/>
      <c r="Q189" s="35"/>
      <c r="R189" s="35">
        <v>7108082500</v>
      </c>
      <c r="S189" s="35"/>
      <c r="T189" s="40">
        <f>SUM(Q189:S189)</f>
        <v>7108082500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7108082500</v>
      </c>
      <c r="AH189" s="41">
        <f>IF(ISERROR(AG189/I189),0,AG189/I189)</f>
        <v>0.5</v>
      </c>
      <c r="AI189" s="42">
        <f>IF(ISERROR(AG189/$AG$191),"-",AG189/$AG$191)</f>
        <v>1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14216165000</v>
      </c>
      <c r="J190" s="55">
        <f>SUM(J189:J189)</f>
        <v>14216165000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0</v>
      </c>
      <c r="R190" s="55">
        <f t="shared" si="121"/>
        <v>7108082500</v>
      </c>
      <c r="S190" s="55">
        <f t="shared" si="121"/>
        <v>0</v>
      </c>
      <c r="T190" s="60">
        <f t="shared" si="121"/>
        <v>7108082500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7108082500</v>
      </c>
      <c r="AH190" s="54">
        <f>IF(ISERROR(AG190/I190),0,AG190/I190)</f>
        <v>0.5</v>
      </c>
      <c r="AI190" s="54">
        <f>IF(ISERROR(AG190/$AG$191),0,AG190/$AG$191)</f>
        <v>1</v>
      </c>
    </row>
    <row r="191" spans="1:35">
      <c r="A191" s="85" t="str">
        <f>"TOTAL ASIG."&amp;" "&amp;$A$5</f>
        <v xml:space="preserve">TOTAL ASIG. 24-02-002 PROGRAMA DE APOYO AL RECIEN NACIDO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14216165000</v>
      </c>
      <c r="J191" s="60">
        <f>+J19+J31+J43+J55+J67+J79+J91+J103+J115+J127+J139+J151+J187+J163+J175+J190</f>
        <v>14216165000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7108082500</v>
      </c>
      <c r="S191" s="60">
        <f t="shared" si="122"/>
        <v>0</v>
      </c>
      <c r="T191" s="60">
        <f t="shared" si="122"/>
        <v>7108082500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7108082500</v>
      </c>
      <c r="AH191" s="61">
        <f>IF(ISERROR(AG191/I191),"-",AG191/I191)</f>
        <v>0.5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46" fitToHeight="20" orientation="landscape" r:id="rId1"/>
  <headerFooter alignWithMargins="0"/>
  <ignoredErrors>
    <ignoredError sqref="AI19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pane ySplit="7" topLeftCell="A17" activePane="bottomLeft" state="frozen"/>
      <selection activeCell="I191" sqref="I191"/>
      <selection pane="bottomLeft" activeCell="I191" sqref="I191"/>
    </sheetView>
  </sheetViews>
  <sheetFormatPr baseColWidth="10" defaultRowHeight="11.25" outlineLevelCol="1"/>
  <cols>
    <col min="1" max="1" width="36.5703125" style="3" customWidth="1"/>
    <col min="2" max="2" width="11.42578125" style="6" customWidth="1"/>
    <col min="3" max="3" width="11.42578125" style="3" customWidth="1"/>
    <col min="4" max="4" width="9" style="3" bestFit="1" customWidth="1"/>
    <col min="5" max="5" width="8" style="3" bestFit="1" customWidth="1"/>
    <col min="6" max="6" width="12.5703125" style="3" customWidth="1"/>
    <col min="7" max="9" width="11.42578125" style="6" customWidth="1" outlineLevel="1"/>
    <col min="10" max="10" width="11.42578125" style="6" customWidth="1"/>
    <col min="11" max="13" width="11.42578125" style="6" hidden="1" customWidth="1" outlineLevel="1"/>
    <col min="14" max="14" width="11.42578125" style="6" customWidth="1" collapsed="1"/>
    <col min="15" max="17" width="11.42578125" style="6" hidden="1" customWidth="1" outlineLevel="1"/>
    <col min="18" max="18" width="11.42578125" style="6" customWidth="1" collapsed="1"/>
    <col min="19" max="21" width="11.42578125" style="6" hidden="1" customWidth="1" outlineLevel="1"/>
    <col min="22" max="22" width="11.42578125" style="6" customWidth="1" collapsed="1"/>
    <col min="23" max="23" width="11.42578125" style="6" customWidth="1"/>
    <col min="24" max="24" width="8.42578125" style="7" bestFit="1" customWidth="1"/>
    <col min="25" max="25" width="11" style="7" bestFit="1" customWidth="1"/>
    <col min="26" max="16384" width="11.42578125" style="2"/>
  </cols>
  <sheetData>
    <row r="1" spans="1:25" s="1" customFormat="1" ht="16.5" customHeight="1">
      <c r="A1" s="106" t="str">
        <f>+'24-02-002'!A1:AI1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+'24-02-002'!A3:AI3</f>
        <v>EJECUCIÓN AL 31 DE MARZO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+'24-02-002'!A5:H5</f>
        <v xml:space="preserve">24-02-002 PROGRAMA DE APOYO AL RECIEN NACIDO 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+'24-02-002'!I19</f>
        <v>0</v>
      </c>
      <c r="C8" s="9">
        <f>+'24-02-002'!J19</f>
        <v>0</v>
      </c>
      <c r="D8" s="9">
        <f>+'24-02-002'!L19</f>
        <v>0</v>
      </c>
      <c r="E8" s="9">
        <f>+'24-02-002'!M19</f>
        <v>0</v>
      </c>
      <c r="F8" s="9">
        <f>+'24-02-002'!N19</f>
        <v>0</v>
      </c>
      <c r="G8" s="9">
        <f>+'24-02-002'!Q19</f>
        <v>0</v>
      </c>
      <c r="H8" s="9">
        <f>+'24-02-002'!R19</f>
        <v>0</v>
      </c>
      <c r="I8" s="9">
        <f>+'24-02-002'!S19</f>
        <v>0</v>
      </c>
      <c r="J8" s="9">
        <f>+'24-02-002'!T19</f>
        <v>0</v>
      </c>
      <c r="K8" s="9">
        <f>+'24-02-002'!U19</f>
        <v>0</v>
      </c>
      <c r="L8" s="9">
        <f>+'24-02-002'!V19</f>
        <v>0</v>
      </c>
      <c r="M8" s="9">
        <f>+'24-02-002'!W19</f>
        <v>0</v>
      </c>
      <c r="N8" s="9">
        <f>+'24-02-002'!X19</f>
        <v>0</v>
      </c>
      <c r="O8" s="9">
        <f>+'24-02-002'!Y19</f>
        <v>0</v>
      </c>
      <c r="P8" s="9">
        <f>+'24-02-002'!Z19</f>
        <v>0</v>
      </c>
      <c r="Q8" s="9">
        <f>+'24-02-002'!AA19</f>
        <v>0</v>
      </c>
      <c r="R8" s="9">
        <f>+'24-02-002'!AB19</f>
        <v>0</v>
      </c>
      <c r="S8" s="9">
        <f>+'24-02-002'!AC19</f>
        <v>0</v>
      </c>
      <c r="T8" s="9">
        <f>+'24-02-002'!AD19</f>
        <v>0</v>
      </c>
      <c r="U8" s="9">
        <f>+'24-02-002'!AE19</f>
        <v>0</v>
      </c>
      <c r="V8" s="9">
        <f>+'24-02-002'!AF19</f>
        <v>0</v>
      </c>
      <c r="W8" s="9">
        <f>+'24-02-002'!AG19</f>
        <v>0</v>
      </c>
      <c r="X8" s="11">
        <f>+'24-02-002'!AH19</f>
        <v>0</v>
      </c>
      <c r="Y8" s="11">
        <f>+'24-02-002'!AI19</f>
        <v>0</v>
      </c>
    </row>
    <row r="9" spans="1:25" s="12" customFormat="1" ht="26.25" customHeight="1">
      <c r="A9" s="10" t="s">
        <v>12</v>
      </c>
      <c r="B9" s="9">
        <f>+'24-02-002'!I31</f>
        <v>0</v>
      </c>
      <c r="C9" s="9">
        <f>+'24-02-002'!J31</f>
        <v>0</v>
      </c>
      <c r="D9" s="9">
        <f>+'24-02-002'!L31</f>
        <v>0</v>
      </c>
      <c r="E9" s="9">
        <f>+'24-02-002'!M31</f>
        <v>0</v>
      </c>
      <c r="F9" s="9">
        <f>+'24-02-002'!N31</f>
        <v>0</v>
      </c>
      <c r="G9" s="9">
        <f>+'24-02-002'!Q31</f>
        <v>0</v>
      </c>
      <c r="H9" s="9">
        <f>+'24-02-002'!R31</f>
        <v>0</v>
      </c>
      <c r="I9" s="9">
        <f>+'24-02-002'!S31</f>
        <v>0</v>
      </c>
      <c r="J9" s="9">
        <f>+'24-02-002'!T31</f>
        <v>0</v>
      </c>
      <c r="K9" s="9">
        <f>+'24-02-002'!U31</f>
        <v>0</v>
      </c>
      <c r="L9" s="9">
        <f>+'24-02-002'!V31</f>
        <v>0</v>
      </c>
      <c r="M9" s="9">
        <f>+'24-02-002'!W31</f>
        <v>0</v>
      </c>
      <c r="N9" s="9">
        <f>+'24-02-002'!X31</f>
        <v>0</v>
      </c>
      <c r="O9" s="9">
        <f>+'24-02-002'!Y31</f>
        <v>0</v>
      </c>
      <c r="P9" s="9">
        <f>+'24-02-002'!Z31</f>
        <v>0</v>
      </c>
      <c r="Q9" s="9">
        <f>+'24-02-002'!AA31</f>
        <v>0</v>
      </c>
      <c r="R9" s="9">
        <f>+'24-02-002'!AB31</f>
        <v>0</v>
      </c>
      <c r="S9" s="9">
        <f>+'24-02-002'!AC31</f>
        <v>0</v>
      </c>
      <c r="T9" s="9">
        <f>+'24-02-002'!AD31</f>
        <v>0</v>
      </c>
      <c r="U9" s="9">
        <f>+'24-02-002'!AE31</f>
        <v>0</v>
      </c>
      <c r="V9" s="9">
        <f>+'24-02-002'!AF31</f>
        <v>0</v>
      </c>
      <c r="W9" s="9">
        <f>+'24-02-002'!AG31</f>
        <v>0</v>
      </c>
      <c r="X9" s="11">
        <f>+'24-02-002'!AH31</f>
        <v>0</v>
      </c>
      <c r="Y9" s="11">
        <f>+'24-02-002'!AI31</f>
        <v>0</v>
      </c>
    </row>
    <row r="10" spans="1:25" s="12" customFormat="1" ht="26.25" customHeight="1">
      <c r="A10" s="10" t="s">
        <v>13</v>
      </c>
      <c r="B10" s="9">
        <f>+'24-02-002'!I43</f>
        <v>0</v>
      </c>
      <c r="C10" s="9">
        <f>+'24-02-002'!J43</f>
        <v>0</v>
      </c>
      <c r="D10" s="9">
        <f>+'24-02-002'!L43</f>
        <v>0</v>
      </c>
      <c r="E10" s="9">
        <f>+'24-02-002'!M43</f>
        <v>0</v>
      </c>
      <c r="F10" s="9">
        <f>+'24-02-002'!N43</f>
        <v>0</v>
      </c>
      <c r="G10" s="9">
        <f>+'24-02-002'!Q43</f>
        <v>0</v>
      </c>
      <c r="H10" s="9">
        <f>+'24-02-002'!R43</f>
        <v>0</v>
      </c>
      <c r="I10" s="9">
        <f>+'24-02-002'!S43</f>
        <v>0</v>
      </c>
      <c r="J10" s="9">
        <f>+'24-02-002'!T43</f>
        <v>0</v>
      </c>
      <c r="K10" s="9">
        <f>+'24-02-002'!U43</f>
        <v>0</v>
      </c>
      <c r="L10" s="9">
        <f>+'24-02-002'!V43</f>
        <v>0</v>
      </c>
      <c r="M10" s="9">
        <f>+'24-02-002'!W43</f>
        <v>0</v>
      </c>
      <c r="N10" s="9">
        <f>+'24-02-002'!X43</f>
        <v>0</v>
      </c>
      <c r="O10" s="9">
        <f>+'24-02-002'!Y43</f>
        <v>0</v>
      </c>
      <c r="P10" s="9">
        <f>+'24-02-002'!Z43</f>
        <v>0</v>
      </c>
      <c r="Q10" s="9">
        <f>+'24-02-002'!AA43</f>
        <v>0</v>
      </c>
      <c r="R10" s="9">
        <f>+'24-02-002'!AB43</f>
        <v>0</v>
      </c>
      <c r="S10" s="9">
        <f>+'24-02-002'!AC43</f>
        <v>0</v>
      </c>
      <c r="T10" s="9">
        <f>+'24-02-002'!AD43</f>
        <v>0</v>
      </c>
      <c r="U10" s="9">
        <f>+'24-02-002'!AE43</f>
        <v>0</v>
      </c>
      <c r="V10" s="9">
        <f>+'24-02-002'!AF43</f>
        <v>0</v>
      </c>
      <c r="W10" s="9">
        <f>+'24-02-002'!AG43</f>
        <v>0</v>
      </c>
      <c r="X10" s="11">
        <f>+'24-02-002'!AH43</f>
        <v>0</v>
      </c>
      <c r="Y10" s="11">
        <f>+'24-02-002'!AI43</f>
        <v>0</v>
      </c>
    </row>
    <row r="11" spans="1:25" s="12" customFormat="1" ht="26.25" customHeight="1">
      <c r="A11" s="10" t="s">
        <v>14</v>
      </c>
      <c r="B11" s="9">
        <f>+'24-02-002'!I55</f>
        <v>0</v>
      </c>
      <c r="C11" s="9">
        <f>+'24-02-002'!J55</f>
        <v>0</v>
      </c>
      <c r="D11" s="9">
        <f>+'24-02-002'!L55</f>
        <v>0</v>
      </c>
      <c r="E11" s="9">
        <f>+'24-02-002'!M55</f>
        <v>0</v>
      </c>
      <c r="F11" s="9">
        <f>+'24-02-002'!N55</f>
        <v>0</v>
      </c>
      <c r="G11" s="9">
        <f>+'24-02-002'!Q55</f>
        <v>0</v>
      </c>
      <c r="H11" s="9">
        <f>+'24-02-002'!R55</f>
        <v>0</v>
      </c>
      <c r="I11" s="9">
        <f>+'24-02-002'!S55</f>
        <v>0</v>
      </c>
      <c r="J11" s="9">
        <f>+'24-02-002'!T55</f>
        <v>0</v>
      </c>
      <c r="K11" s="9">
        <f>+'24-02-002'!U55</f>
        <v>0</v>
      </c>
      <c r="L11" s="9">
        <f>+'24-02-002'!V55</f>
        <v>0</v>
      </c>
      <c r="M11" s="9">
        <f>+'24-02-002'!W55</f>
        <v>0</v>
      </c>
      <c r="N11" s="9">
        <f>+'24-02-002'!X55</f>
        <v>0</v>
      </c>
      <c r="O11" s="9">
        <f>+'24-02-002'!Y55</f>
        <v>0</v>
      </c>
      <c r="P11" s="9">
        <f>+'24-02-002'!Z55</f>
        <v>0</v>
      </c>
      <c r="Q11" s="9">
        <f>+'24-02-002'!AA55</f>
        <v>0</v>
      </c>
      <c r="R11" s="9">
        <f>+'24-02-002'!AB55</f>
        <v>0</v>
      </c>
      <c r="S11" s="9">
        <f>+'24-02-002'!AC55</f>
        <v>0</v>
      </c>
      <c r="T11" s="9">
        <f>+'24-02-002'!AD55</f>
        <v>0</v>
      </c>
      <c r="U11" s="9">
        <f>+'24-02-002'!AE55</f>
        <v>0</v>
      </c>
      <c r="V11" s="9">
        <f>+'24-02-002'!AF55</f>
        <v>0</v>
      </c>
      <c r="W11" s="9">
        <f>+'24-02-002'!AG55</f>
        <v>0</v>
      </c>
      <c r="X11" s="11">
        <f>+'24-02-002'!AH55</f>
        <v>0</v>
      </c>
      <c r="Y11" s="11">
        <f>+'24-02-002'!AI55</f>
        <v>0</v>
      </c>
    </row>
    <row r="12" spans="1:25" s="12" customFormat="1" ht="26.25" customHeight="1">
      <c r="A12" s="43" t="s">
        <v>59</v>
      </c>
      <c r="B12" s="9">
        <f>+'24-02-002'!I67</f>
        <v>0</v>
      </c>
      <c r="C12" s="9">
        <f>+'24-02-002'!J67</f>
        <v>0</v>
      </c>
      <c r="D12" s="9">
        <f>+'24-02-002'!L67</f>
        <v>0</v>
      </c>
      <c r="E12" s="9">
        <f>+'24-02-002'!M67</f>
        <v>0</v>
      </c>
      <c r="F12" s="9">
        <f>+'24-02-002'!N67</f>
        <v>0</v>
      </c>
      <c r="G12" s="9">
        <f>+'24-02-002'!Q67</f>
        <v>0</v>
      </c>
      <c r="H12" s="9">
        <f>+'24-02-002'!R67</f>
        <v>0</v>
      </c>
      <c r="I12" s="9">
        <f>+'24-02-002'!S67</f>
        <v>0</v>
      </c>
      <c r="J12" s="9">
        <f>+'24-02-002'!T67</f>
        <v>0</v>
      </c>
      <c r="K12" s="9">
        <f>+'24-02-002'!U67</f>
        <v>0</v>
      </c>
      <c r="L12" s="9">
        <f>+'24-02-002'!V67</f>
        <v>0</v>
      </c>
      <c r="M12" s="9">
        <f>+'24-02-002'!W67</f>
        <v>0</v>
      </c>
      <c r="N12" s="9">
        <f>+'24-02-002'!X67</f>
        <v>0</v>
      </c>
      <c r="O12" s="9">
        <f>+'24-02-002'!Y67</f>
        <v>0</v>
      </c>
      <c r="P12" s="9">
        <f>+'24-02-002'!Z67</f>
        <v>0</v>
      </c>
      <c r="Q12" s="9">
        <f>+'24-02-002'!AA67</f>
        <v>0</v>
      </c>
      <c r="R12" s="9">
        <f>+'24-02-002'!AB67</f>
        <v>0</v>
      </c>
      <c r="S12" s="9">
        <f>+'24-02-002'!AC67</f>
        <v>0</v>
      </c>
      <c r="T12" s="9">
        <f>+'24-02-002'!AD67</f>
        <v>0</v>
      </c>
      <c r="U12" s="9">
        <f>+'24-02-002'!AE67</f>
        <v>0</v>
      </c>
      <c r="V12" s="9">
        <f>+'24-02-002'!AF67</f>
        <v>0</v>
      </c>
      <c r="W12" s="9">
        <f>+'24-02-002'!AG67</f>
        <v>0</v>
      </c>
      <c r="X12" s="11">
        <f>+'24-02-002'!AH67</f>
        <v>0</v>
      </c>
      <c r="Y12" s="11">
        <f>+'24-02-002'!AI67</f>
        <v>0</v>
      </c>
    </row>
    <row r="13" spans="1:25" s="12" customFormat="1" ht="26.25" customHeight="1">
      <c r="A13" s="10" t="s">
        <v>15</v>
      </c>
      <c r="B13" s="9">
        <f>+'24-02-002'!I79</f>
        <v>0</v>
      </c>
      <c r="C13" s="9">
        <f>+'24-02-002'!J79</f>
        <v>0</v>
      </c>
      <c r="D13" s="9">
        <f>+'24-02-002'!L79</f>
        <v>0</v>
      </c>
      <c r="E13" s="9">
        <f>+'24-02-002'!M79</f>
        <v>0</v>
      </c>
      <c r="F13" s="9">
        <f>+'24-02-002'!N79</f>
        <v>0</v>
      </c>
      <c r="G13" s="9">
        <f>+'24-02-002'!Q79</f>
        <v>0</v>
      </c>
      <c r="H13" s="9">
        <f>+'24-02-002'!R79</f>
        <v>0</v>
      </c>
      <c r="I13" s="9">
        <f>+'24-02-002'!S79</f>
        <v>0</v>
      </c>
      <c r="J13" s="9">
        <f>+'24-02-002'!T79</f>
        <v>0</v>
      </c>
      <c r="K13" s="9">
        <f>+'24-02-002'!U79</f>
        <v>0</v>
      </c>
      <c r="L13" s="9">
        <f>+'24-02-002'!V79</f>
        <v>0</v>
      </c>
      <c r="M13" s="9">
        <f>+'24-02-002'!W79</f>
        <v>0</v>
      </c>
      <c r="N13" s="9">
        <f>+'24-02-002'!X79</f>
        <v>0</v>
      </c>
      <c r="O13" s="9">
        <f>+'24-02-002'!Y79</f>
        <v>0</v>
      </c>
      <c r="P13" s="9">
        <f>+'24-02-002'!Z79</f>
        <v>0</v>
      </c>
      <c r="Q13" s="9">
        <f>+'24-02-002'!AA79</f>
        <v>0</v>
      </c>
      <c r="R13" s="9">
        <f>+'24-02-002'!AB79</f>
        <v>0</v>
      </c>
      <c r="S13" s="9">
        <f>+'24-02-002'!AC79</f>
        <v>0</v>
      </c>
      <c r="T13" s="9">
        <f>+'24-02-002'!AD79</f>
        <v>0</v>
      </c>
      <c r="U13" s="9">
        <f>+'24-02-002'!AE79</f>
        <v>0</v>
      </c>
      <c r="V13" s="9">
        <f>+'24-02-002'!AF79</f>
        <v>0</v>
      </c>
      <c r="W13" s="9">
        <f>+'24-02-002'!AG79</f>
        <v>0</v>
      </c>
      <c r="X13" s="11">
        <f>+'24-02-002'!AH79</f>
        <v>0</v>
      </c>
      <c r="Y13" s="11">
        <f>+'24-02-002'!AI79</f>
        <v>0</v>
      </c>
    </row>
    <row r="14" spans="1:25" s="12" customFormat="1" ht="26.25" customHeight="1">
      <c r="A14" s="10" t="s">
        <v>16</v>
      </c>
      <c r="B14" s="9">
        <f>+'24-02-002'!I91</f>
        <v>0</v>
      </c>
      <c r="C14" s="9">
        <f>+'24-02-002'!J91</f>
        <v>0</v>
      </c>
      <c r="D14" s="9">
        <f>+'24-02-002'!L91</f>
        <v>0</v>
      </c>
      <c r="E14" s="9">
        <f>+'24-02-002'!M91</f>
        <v>0</v>
      </c>
      <c r="F14" s="9">
        <f>+'24-02-002'!N91</f>
        <v>0</v>
      </c>
      <c r="G14" s="9">
        <f>+'24-02-002'!Q91</f>
        <v>0</v>
      </c>
      <c r="H14" s="9">
        <f>+'24-02-002'!R91</f>
        <v>0</v>
      </c>
      <c r="I14" s="9">
        <f>+'24-02-002'!S91</f>
        <v>0</v>
      </c>
      <c r="J14" s="9">
        <f>+'24-02-002'!T91</f>
        <v>0</v>
      </c>
      <c r="K14" s="9">
        <f>+'24-02-002'!U91</f>
        <v>0</v>
      </c>
      <c r="L14" s="9">
        <f>+'24-02-002'!V91</f>
        <v>0</v>
      </c>
      <c r="M14" s="9">
        <f>+'24-02-002'!W91</f>
        <v>0</v>
      </c>
      <c r="N14" s="9">
        <f>+'24-02-002'!X91</f>
        <v>0</v>
      </c>
      <c r="O14" s="9">
        <f>+'24-02-002'!Y91</f>
        <v>0</v>
      </c>
      <c r="P14" s="9">
        <f>+'24-02-002'!Z91</f>
        <v>0</v>
      </c>
      <c r="Q14" s="9">
        <f>+'24-02-002'!AA91</f>
        <v>0</v>
      </c>
      <c r="R14" s="9">
        <f>+'24-02-002'!AB91</f>
        <v>0</v>
      </c>
      <c r="S14" s="9">
        <f>+'24-02-002'!AC91</f>
        <v>0</v>
      </c>
      <c r="T14" s="9">
        <f>+'24-02-002'!AD91</f>
        <v>0</v>
      </c>
      <c r="U14" s="9">
        <f>+'24-02-002'!AE91</f>
        <v>0</v>
      </c>
      <c r="V14" s="9">
        <f>+'24-02-002'!AF91</f>
        <v>0</v>
      </c>
      <c r="W14" s="9">
        <f>+'24-02-002'!AG91</f>
        <v>0</v>
      </c>
      <c r="X14" s="11">
        <f>+'24-02-002'!AH91</f>
        <v>0</v>
      </c>
      <c r="Y14" s="11">
        <f>+'24-02-002'!AI91</f>
        <v>0</v>
      </c>
    </row>
    <row r="15" spans="1:25" s="12" customFormat="1" ht="26.25" customHeight="1">
      <c r="A15" s="43" t="s">
        <v>63</v>
      </c>
      <c r="B15" s="9">
        <f>+'24-02-002'!I103</f>
        <v>0</v>
      </c>
      <c r="C15" s="9">
        <f>+'24-02-002'!J103</f>
        <v>0</v>
      </c>
      <c r="D15" s="9">
        <f>+'24-02-002'!L103</f>
        <v>0</v>
      </c>
      <c r="E15" s="9">
        <f>+'24-02-002'!M103</f>
        <v>0</v>
      </c>
      <c r="F15" s="9">
        <f>+'24-02-002'!N103</f>
        <v>0</v>
      </c>
      <c r="G15" s="9">
        <f>+'24-02-002'!Q103</f>
        <v>0</v>
      </c>
      <c r="H15" s="9">
        <f>+'24-02-002'!R103</f>
        <v>0</v>
      </c>
      <c r="I15" s="9">
        <f>+'24-02-002'!S103</f>
        <v>0</v>
      </c>
      <c r="J15" s="9">
        <f>+'24-02-002'!T103</f>
        <v>0</v>
      </c>
      <c r="K15" s="9">
        <f>+'24-02-002'!U103</f>
        <v>0</v>
      </c>
      <c r="L15" s="9">
        <f>+'24-02-002'!V103</f>
        <v>0</v>
      </c>
      <c r="M15" s="9">
        <f>+'24-02-002'!W103</f>
        <v>0</v>
      </c>
      <c r="N15" s="9">
        <f>+'24-02-002'!X103</f>
        <v>0</v>
      </c>
      <c r="O15" s="9">
        <f>+'24-02-002'!Y103</f>
        <v>0</v>
      </c>
      <c r="P15" s="9">
        <f>+'24-02-002'!Z103</f>
        <v>0</v>
      </c>
      <c r="Q15" s="9">
        <f>+'24-02-002'!AA103</f>
        <v>0</v>
      </c>
      <c r="R15" s="9">
        <f>+'24-02-002'!AB103</f>
        <v>0</v>
      </c>
      <c r="S15" s="9">
        <f>+'24-02-002'!AC103</f>
        <v>0</v>
      </c>
      <c r="T15" s="9">
        <f>+'24-02-002'!AD103</f>
        <v>0</v>
      </c>
      <c r="U15" s="9">
        <f>+'24-02-002'!AE103</f>
        <v>0</v>
      </c>
      <c r="V15" s="9">
        <f>+'24-02-002'!AF103</f>
        <v>0</v>
      </c>
      <c r="W15" s="9">
        <f>+'24-02-002'!AG103</f>
        <v>0</v>
      </c>
      <c r="X15" s="11">
        <f>+'24-02-002'!AH103</f>
        <v>0</v>
      </c>
      <c r="Y15" s="11">
        <f>+'24-02-002'!AI103</f>
        <v>0</v>
      </c>
    </row>
    <row r="16" spans="1:25" s="12" customFormat="1" ht="26.25" customHeight="1">
      <c r="A16" s="43" t="s">
        <v>65</v>
      </c>
      <c r="B16" s="9">
        <f>+'24-02-002'!I115</f>
        <v>0</v>
      </c>
      <c r="C16" s="9">
        <f>+'24-02-002'!J115</f>
        <v>0</v>
      </c>
      <c r="D16" s="9">
        <f>+'24-02-002'!L115</f>
        <v>0</v>
      </c>
      <c r="E16" s="9">
        <f>+'24-02-002'!M115</f>
        <v>0</v>
      </c>
      <c r="F16" s="9">
        <f>+'24-02-002'!N115</f>
        <v>0</v>
      </c>
      <c r="G16" s="9">
        <f>+'24-02-002'!Q115</f>
        <v>0</v>
      </c>
      <c r="H16" s="9">
        <f>+'24-02-002'!R115</f>
        <v>0</v>
      </c>
      <c r="I16" s="9">
        <f>+'24-02-002'!S115</f>
        <v>0</v>
      </c>
      <c r="J16" s="9">
        <f>+'24-02-002'!T115</f>
        <v>0</v>
      </c>
      <c r="K16" s="9">
        <f>+'24-02-002'!U115</f>
        <v>0</v>
      </c>
      <c r="L16" s="9">
        <f>+'24-02-002'!V115</f>
        <v>0</v>
      </c>
      <c r="M16" s="9">
        <f>+'24-02-002'!W115</f>
        <v>0</v>
      </c>
      <c r="N16" s="9">
        <f>+'24-02-002'!X115</f>
        <v>0</v>
      </c>
      <c r="O16" s="9">
        <f>+'24-02-002'!Y115</f>
        <v>0</v>
      </c>
      <c r="P16" s="9">
        <f>+'24-02-002'!Z115</f>
        <v>0</v>
      </c>
      <c r="Q16" s="9">
        <f>+'24-02-002'!AA115</f>
        <v>0</v>
      </c>
      <c r="R16" s="9">
        <f>+'24-02-002'!AB115</f>
        <v>0</v>
      </c>
      <c r="S16" s="9">
        <f>+'24-02-002'!AC115</f>
        <v>0</v>
      </c>
      <c r="T16" s="9">
        <f>+'24-02-002'!AD115</f>
        <v>0</v>
      </c>
      <c r="U16" s="9">
        <f>+'24-02-002'!AE115</f>
        <v>0</v>
      </c>
      <c r="V16" s="9">
        <f>+'24-02-002'!AF115</f>
        <v>0</v>
      </c>
      <c r="W16" s="9">
        <f>+'24-02-002'!AG115</f>
        <v>0</v>
      </c>
      <c r="X16" s="11">
        <f>+'24-02-002'!AH115</f>
        <v>0</v>
      </c>
      <c r="Y16" s="11">
        <f>+'24-02-002'!AI115</f>
        <v>0</v>
      </c>
    </row>
    <row r="17" spans="1:25" s="12" customFormat="1" ht="26.25" customHeight="1">
      <c r="A17" s="10" t="s">
        <v>17</v>
      </c>
      <c r="B17" s="9">
        <f>+'24-02-002'!I127</f>
        <v>0</v>
      </c>
      <c r="C17" s="9">
        <f>+'24-02-002'!J127</f>
        <v>0</v>
      </c>
      <c r="D17" s="9">
        <f>+'24-02-002'!L127</f>
        <v>0</v>
      </c>
      <c r="E17" s="9">
        <f>+'24-02-002'!M127</f>
        <v>0</v>
      </c>
      <c r="F17" s="9">
        <f>+'24-02-002'!N127</f>
        <v>0</v>
      </c>
      <c r="G17" s="9">
        <f>+'24-02-002'!Q127</f>
        <v>0</v>
      </c>
      <c r="H17" s="9">
        <f>+'24-02-002'!R127</f>
        <v>0</v>
      </c>
      <c r="I17" s="9">
        <f>+'24-02-002'!S127</f>
        <v>0</v>
      </c>
      <c r="J17" s="9">
        <f>+'24-02-002'!T127</f>
        <v>0</v>
      </c>
      <c r="K17" s="9">
        <f>+'24-02-002'!U127</f>
        <v>0</v>
      </c>
      <c r="L17" s="9">
        <f>+'24-02-002'!V127</f>
        <v>0</v>
      </c>
      <c r="M17" s="9">
        <f>+'24-02-002'!W127</f>
        <v>0</v>
      </c>
      <c r="N17" s="9">
        <f>+'24-02-002'!X127</f>
        <v>0</v>
      </c>
      <c r="O17" s="9">
        <f>+'24-02-002'!Y127</f>
        <v>0</v>
      </c>
      <c r="P17" s="9">
        <f>+'24-02-002'!Z127</f>
        <v>0</v>
      </c>
      <c r="Q17" s="9">
        <f>+'24-02-002'!AA127</f>
        <v>0</v>
      </c>
      <c r="R17" s="9">
        <f>+'24-02-002'!AB127</f>
        <v>0</v>
      </c>
      <c r="S17" s="9">
        <f>+'24-02-002'!AC127</f>
        <v>0</v>
      </c>
      <c r="T17" s="9">
        <f>+'24-02-002'!AD127</f>
        <v>0</v>
      </c>
      <c r="U17" s="9">
        <f>+'24-02-002'!AE127</f>
        <v>0</v>
      </c>
      <c r="V17" s="9">
        <f>+'24-02-002'!AF127</f>
        <v>0</v>
      </c>
      <c r="W17" s="9">
        <f>+'24-02-002'!AG127</f>
        <v>0</v>
      </c>
      <c r="X17" s="11">
        <f>+'24-02-002'!AH127</f>
        <v>0</v>
      </c>
      <c r="Y17" s="11">
        <f>+'24-02-002'!AI127</f>
        <v>0</v>
      </c>
    </row>
    <row r="18" spans="1:25" s="12" customFormat="1" ht="26.25" customHeight="1">
      <c r="A18" s="43" t="s">
        <v>68</v>
      </c>
      <c r="B18" s="9">
        <f>+'24-02-002'!I139</f>
        <v>0</v>
      </c>
      <c r="C18" s="9">
        <f>+'24-02-002'!J139</f>
        <v>0</v>
      </c>
      <c r="D18" s="9">
        <f>+'24-02-002'!L139</f>
        <v>0</v>
      </c>
      <c r="E18" s="9">
        <f>+'24-02-002'!M139</f>
        <v>0</v>
      </c>
      <c r="F18" s="9">
        <f>+'24-02-002'!N139</f>
        <v>0</v>
      </c>
      <c r="G18" s="9">
        <f>+'24-02-002'!Q139</f>
        <v>0</v>
      </c>
      <c r="H18" s="9">
        <f>+'24-02-002'!R139</f>
        <v>0</v>
      </c>
      <c r="I18" s="9">
        <f>+'24-02-002'!S139</f>
        <v>0</v>
      </c>
      <c r="J18" s="9">
        <f>+'24-02-002'!T139</f>
        <v>0</v>
      </c>
      <c r="K18" s="9">
        <f>+'24-02-002'!U139</f>
        <v>0</v>
      </c>
      <c r="L18" s="9">
        <f>+'24-02-002'!V139</f>
        <v>0</v>
      </c>
      <c r="M18" s="9">
        <f>+'24-02-002'!W139</f>
        <v>0</v>
      </c>
      <c r="N18" s="9">
        <f>+'24-02-002'!X139</f>
        <v>0</v>
      </c>
      <c r="O18" s="9">
        <f>+'24-02-002'!Y139</f>
        <v>0</v>
      </c>
      <c r="P18" s="9">
        <f>+'24-02-002'!Z139</f>
        <v>0</v>
      </c>
      <c r="Q18" s="9">
        <f>+'24-02-002'!AA139</f>
        <v>0</v>
      </c>
      <c r="R18" s="9">
        <f>+'24-02-002'!AB139</f>
        <v>0</v>
      </c>
      <c r="S18" s="9">
        <f>+'24-02-002'!AC139</f>
        <v>0</v>
      </c>
      <c r="T18" s="9">
        <f>+'24-02-002'!AD139</f>
        <v>0</v>
      </c>
      <c r="U18" s="9">
        <f>+'24-02-002'!AE139</f>
        <v>0</v>
      </c>
      <c r="V18" s="9">
        <f>+'24-02-002'!AF139</f>
        <v>0</v>
      </c>
      <c r="W18" s="9">
        <f>+'24-02-002'!AG139</f>
        <v>0</v>
      </c>
      <c r="X18" s="11">
        <f>+'24-02-002'!AH139</f>
        <v>0</v>
      </c>
      <c r="Y18" s="11">
        <f>+'24-02-002'!AI139</f>
        <v>0</v>
      </c>
    </row>
    <row r="19" spans="1:25" s="12" customFormat="1" ht="26.25" customHeight="1">
      <c r="A19" s="10" t="s">
        <v>18</v>
      </c>
      <c r="B19" s="9">
        <f>+'24-02-002'!I151</f>
        <v>0</v>
      </c>
      <c r="C19" s="9">
        <f>+'24-02-002'!J151</f>
        <v>0</v>
      </c>
      <c r="D19" s="9">
        <f>+'24-02-002'!L151</f>
        <v>0</v>
      </c>
      <c r="E19" s="9">
        <f>+'24-02-002'!M151</f>
        <v>0</v>
      </c>
      <c r="F19" s="9">
        <f>+'24-02-002'!N151</f>
        <v>0</v>
      </c>
      <c r="G19" s="9">
        <f>+'24-02-002'!Q151</f>
        <v>0</v>
      </c>
      <c r="H19" s="9">
        <f>+'24-02-002'!R151</f>
        <v>0</v>
      </c>
      <c r="I19" s="9">
        <f>+'24-02-002'!S151</f>
        <v>0</v>
      </c>
      <c r="J19" s="9">
        <f>+'24-02-002'!T151</f>
        <v>0</v>
      </c>
      <c r="K19" s="9">
        <f>+'24-02-002'!U151</f>
        <v>0</v>
      </c>
      <c r="L19" s="9">
        <f>+'24-02-002'!V151</f>
        <v>0</v>
      </c>
      <c r="M19" s="9">
        <f>+'24-02-002'!W151</f>
        <v>0</v>
      </c>
      <c r="N19" s="9">
        <f>+'24-02-002'!X151</f>
        <v>0</v>
      </c>
      <c r="O19" s="9">
        <f>+'24-02-002'!Y151</f>
        <v>0</v>
      </c>
      <c r="P19" s="9">
        <f>+'24-02-002'!Z151</f>
        <v>0</v>
      </c>
      <c r="Q19" s="9">
        <f>+'24-02-002'!AA151</f>
        <v>0</v>
      </c>
      <c r="R19" s="9">
        <f>+'24-02-002'!AB151</f>
        <v>0</v>
      </c>
      <c r="S19" s="9">
        <f>+'24-02-002'!AC151</f>
        <v>0</v>
      </c>
      <c r="T19" s="9">
        <f>+'24-02-002'!AD151</f>
        <v>0</v>
      </c>
      <c r="U19" s="9">
        <f>+'24-02-002'!AE151</f>
        <v>0</v>
      </c>
      <c r="V19" s="9">
        <f>+'24-02-002'!AF151</f>
        <v>0</v>
      </c>
      <c r="W19" s="9">
        <f>+'24-02-002'!AG151</f>
        <v>0</v>
      </c>
      <c r="X19" s="11">
        <f>+'24-02-002'!AH151</f>
        <v>0</v>
      </c>
      <c r="Y19" s="11">
        <f>+'24-02-002'!AI151</f>
        <v>0</v>
      </c>
    </row>
    <row r="20" spans="1:25" s="12" customFormat="1" ht="26.25" customHeight="1">
      <c r="A20" s="15" t="s">
        <v>71</v>
      </c>
      <c r="B20" s="9">
        <f>+'24-02-002'!I163</f>
        <v>0</v>
      </c>
      <c r="C20" s="9">
        <f>+'24-02-002'!J163</f>
        <v>0</v>
      </c>
      <c r="D20" s="9">
        <f>+'24-02-002'!L163</f>
        <v>0</v>
      </c>
      <c r="E20" s="9">
        <f>+'24-02-002'!M163</f>
        <v>0</v>
      </c>
      <c r="F20" s="9">
        <f>+'24-02-002'!N163</f>
        <v>0</v>
      </c>
      <c r="G20" s="9">
        <f>+'24-02-002'!Q163</f>
        <v>0</v>
      </c>
      <c r="H20" s="9">
        <f>+'24-02-002'!R163</f>
        <v>0</v>
      </c>
      <c r="I20" s="9">
        <f>+'24-02-002'!S163</f>
        <v>0</v>
      </c>
      <c r="J20" s="9">
        <f>+'24-02-002'!T163</f>
        <v>0</v>
      </c>
      <c r="K20" s="9">
        <f>+'24-02-002'!U163</f>
        <v>0</v>
      </c>
      <c r="L20" s="9">
        <f>+'24-02-002'!V163</f>
        <v>0</v>
      </c>
      <c r="M20" s="9">
        <f>+'24-02-002'!W163</f>
        <v>0</v>
      </c>
      <c r="N20" s="9">
        <f>+'24-02-002'!X163</f>
        <v>0</v>
      </c>
      <c r="O20" s="9">
        <f>+'24-02-002'!Y163</f>
        <v>0</v>
      </c>
      <c r="P20" s="9">
        <f>+'24-02-002'!Z163</f>
        <v>0</v>
      </c>
      <c r="Q20" s="9">
        <f>+'24-02-002'!AA163</f>
        <v>0</v>
      </c>
      <c r="R20" s="9">
        <f>+'24-02-002'!AB163</f>
        <v>0</v>
      </c>
      <c r="S20" s="9">
        <f>+'24-02-002'!AC163</f>
        <v>0</v>
      </c>
      <c r="T20" s="9">
        <f>+'24-02-002'!AD163</f>
        <v>0</v>
      </c>
      <c r="U20" s="9">
        <f>+'24-02-002'!AE163</f>
        <v>0</v>
      </c>
      <c r="V20" s="9">
        <f>+'24-02-002'!AF163</f>
        <v>0</v>
      </c>
      <c r="W20" s="9">
        <f>+'24-02-002'!AG163</f>
        <v>0</v>
      </c>
      <c r="X20" s="11">
        <f>+'24-02-002'!AH163</f>
        <v>0</v>
      </c>
      <c r="Y20" s="11">
        <f>+'24-02-002'!AI163</f>
        <v>0</v>
      </c>
    </row>
    <row r="21" spans="1:25" s="12" customFormat="1" ht="26.25" customHeight="1">
      <c r="A21" s="13" t="s">
        <v>20</v>
      </c>
      <c r="B21" s="9">
        <f>+'24-02-002'!I175</f>
        <v>0</v>
      </c>
      <c r="C21" s="9">
        <f>+'24-02-002'!J175</f>
        <v>0</v>
      </c>
      <c r="D21" s="9">
        <f>+'24-02-002'!L175</f>
        <v>0</v>
      </c>
      <c r="E21" s="9">
        <f>+'24-02-002'!M175</f>
        <v>0</v>
      </c>
      <c r="F21" s="9">
        <f>+'24-02-002'!N175</f>
        <v>0</v>
      </c>
      <c r="G21" s="9">
        <f>+'24-02-002'!Q175</f>
        <v>0</v>
      </c>
      <c r="H21" s="9">
        <f>+'24-02-002'!R175</f>
        <v>0</v>
      </c>
      <c r="I21" s="9">
        <f>+'24-02-002'!S175</f>
        <v>0</v>
      </c>
      <c r="J21" s="9">
        <f>+'24-02-002'!T175</f>
        <v>0</v>
      </c>
      <c r="K21" s="9">
        <f>+'24-02-002'!U175</f>
        <v>0</v>
      </c>
      <c r="L21" s="9">
        <f>+'24-02-002'!V175</f>
        <v>0</v>
      </c>
      <c r="M21" s="9">
        <f>+'24-02-002'!W175</f>
        <v>0</v>
      </c>
      <c r="N21" s="9">
        <f>+'24-02-002'!X175</f>
        <v>0</v>
      </c>
      <c r="O21" s="9">
        <f>+'24-02-002'!Y175</f>
        <v>0</v>
      </c>
      <c r="P21" s="9">
        <f>+'24-02-002'!Z175</f>
        <v>0</v>
      </c>
      <c r="Q21" s="9">
        <f>+'24-02-002'!AA175</f>
        <v>0</v>
      </c>
      <c r="R21" s="9">
        <f>+'24-02-002'!AB175</f>
        <v>0</v>
      </c>
      <c r="S21" s="9">
        <f>+'24-02-002'!AC175</f>
        <v>0</v>
      </c>
      <c r="T21" s="9">
        <f>+'24-02-002'!AD175</f>
        <v>0</v>
      </c>
      <c r="U21" s="9">
        <f>+'24-02-002'!AE175</f>
        <v>0</v>
      </c>
      <c r="V21" s="9">
        <f>+'24-02-002'!AF175</f>
        <v>0</v>
      </c>
      <c r="W21" s="9">
        <f>+'24-02-002'!AG175</f>
        <v>0</v>
      </c>
      <c r="X21" s="11">
        <f>+'24-02-002'!AH175</f>
        <v>0</v>
      </c>
      <c r="Y21" s="11">
        <f>+'24-02-002'!AI175</f>
        <v>0</v>
      </c>
    </row>
    <row r="22" spans="1:25" s="12" customFormat="1" ht="26.25" customHeight="1">
      <c r="A22" s="13" t="s">
        <v>19</v>
      </c>
      <c r="B22" s="9">
        <f>+'24-02-002'!I187</f>
        <v>0</v>
      </c>
      <c r="C22" s="9">
        <f>+'24-02-002'!J187</f>
        <v>0</v>
      </c>
      <c r="D22" s="9">
        <f>+'24-02-002'!L187</f>
        <v>0</v>
      </c>
      <c r="E22" s="9">
        <f>+'24-02-002'!M187</f>
        <v>0</v>
      </c>
      <c r="F22" s="9">
        <f>+'24-02-002'!N187</f>
        <v>0</v>
      </c>
      <c r="G22" s="9">
        <f>+'24-02-002'!Q187</f>
        <v>0</v>
      </c>
      <c r="H22" s="9">
        <f>+'24-02-002'!R187</f>
        <v>0</v>
      </c>
      <c r="I22" s="9">
        <f>+'24-02-002'!S187</f>
        <v>0</v>
      </c>
      <c r="J22" s="9">
        <f>+'24-02-002'!T187</f>
        <v>0</v>
      </c>
      <c r="K22" s="9">
        <f>+'24-02-002'!U187</f>
        <v>0</v>
      </c>
      <c r="L22" s="9">
        <f>+'24-02-002'!V187</f>
        <v>0</v>
      </c>
      <c r="M22" s="9">
        <f>+'24-02-002'!W187</f>
        <v>0</v>
      </c>
      <c r="N22" s="9">
        <f>+'24-02-002'!X187</f>
        <v>0</v>
      </c>
      <c r="O22" s="9">
        <f>+'24-02-002'!Y187</f>
        <v>0</v>
      </c>
      <c r="P22" s="9">
        <f>+'24-02-002'!Z187</f>
        <v>0</v>
      </c>
      <c r="Q22" s="9">
        <f>+'24-02-002'!AA187</f>
        <v>0</v>
      </c>
      <c r="R22" s="9">
        <f>+'24-02-002'!AB187</f>
        <v>0</v>
      </c>
      <c r="S22" s="9">
        <f>+'24-02-002'!AC187</f>
        <v>0</v>
      </c>
      <c r="T22" s="9">
        <f>+'24-02-002'!AD187</f>
        <v>0</v>
      </c>
      <c r="U22" s="9">
        <f>+'24-02-002'!AE187</f>
        <v>0</v>
      </c>
      <c r="V22" s="9">
        <f>+'24-02-002'!AF187</f>
        <v>0</v>
      </c>
      <c r="W22" s="9">
        <f>+'24-02-002'!AG187</f>
        <v>0</v>
      </c>
      <c r="X22" s="11">
        <f>+'24-02-002'!AH187</f>
        <v>0</v>
      </c>
      <c r="Y22" s="11">
        <f>+'24-02-002'!AI187</f>
        <v>0</v>
      </c>
    </row>
    <row r="23" spans="1:25" s="12" customFormat="1" ht="26.25" customHeight="1">
      <c r="A23" s="14" t="s">
        <v>49</v>
      </c>
      <c r="B23" s="9">
        <f>+'24-02-002'!I190</f>
        <v>14216165000</v>
      </c>
      <c r="C23" s="9">
        <f>+'24-02-002'!J190</f>
        <v>14216165000</v>
      </c>
      <c r="D23" s="9">
        <f>+'24-02-002'!L190</f>
        <v>0</v>
      </c>
      <c r="E23" s="9">
        <f>+'24-02-002'!M190</f>
        <v>0</v>
      </c>
      <c r="F23" s="9">
        <f>+'24-02-002'!N190</f>
        <v>0</v>
      </c>
      <c r="G23" s="9">
        <f>+'24-02-002'!Q190</f>
        <v>0</v>
      </c>
      <c r="H23" s="9">
        <f>+'24-02-002'!R190</f>
        <v>7108082500</v>
      </c>
      <c r="I23" s="9">
        <f>+'24-02-002'!S190</f>
        <v>0</v>
      </c>
      <c r="J23" s="9">
        <f>+'24-02-002'!T190</f>
        <v>7108082500</v>
      </c>
      <c r="K23" s="9">
        <f>+'24-02-002'!U190</f>
        <v>0</v>
      </c>
      <c r="L23" s="9">
        <f>+'24-02-002'!V190</f>
        <v>0</v>
      </c>
      <c r="M23" s="9">
        <f>+'24-02-002'!W190</f>
        <v>0</v>
      </c>
      <c r="N23" s="9">
        <f>+'24-02-002'!X190</f>
        <v>0</v>
      </c>
      <c r="O23" s="9">
        <f>+'24-02-002'!Y190</f>
        <v>0</v>
      </c>
      <c r="P23" s="9">
        <f>+'24-02-002'!Z190</f>
        <v>0</v>
      </c>
      <c r="Q23" s="9">
        <f>+'24-02-002'!AA190</f>
        <v>0</v>
      </c>
      <c r="R23" s="9">
        <f>+'24-02-002'!AB190</f>
        <v>0</v>
      </c>
      <c r="S23" s="9">
        <f>+'24-02-002'!AC190</f>
        <v>0</v>
      </c>
      <c r="T23" s="9">
        <f>+'24-02-002'!AD190</f>
        <v>0</v>
      </c>
      <c r="U23" s="9">
        <f>+'24-02-002'!AE190</f>
        <v>0</v>
      </c>
      <c r="V23" s="9">
        <f>+'24-02-002'!AF190</f>
        <v>0</v>
      </c>
      <c r="W23" s="9">
        <f>+'24-02-002'!AG190</f>
        <v>7108082500</v>
      </c>
      <c r="X23" s="11">
        <f>+'24-02-002'!AH190</f>
        <v>0.5</v>
      </c>
      <c r="Y23" s="11">
        <f>+'24-02-002'!AI190</f>
        <v>1</v>
      </c>
    </row>
    <row r="24" spans="1:25" ht="36" customHeight="1">
      <c r="A24" s="66" t="str">
        <f>"TOTAL ASIG."&amp;" "&amp;$A$5</f>
        <v xml:space="preserve">TOTAL ASIG. 24-02-002 PROGRAMA DE APOYO AL RECIEN NACIDO </v>
      </c>
      <c r="B24" s="67">
        <f t="shared" ref="B24:W24" si="0">SUM(B8:B23)</f>
        <v>14216165000</v>
      </c>
      <c r="C24" s="67">
        <f t="shared" si="0"/>
        <v>14216165000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7108082500</v>
      </c>
      <c r="I24" s="70">
        <f t="shared" si="0"/>
        <v>0</v>
      </c>
      <c r="J24" s="67">
        <f t="shared" si="0"/>
        <v>7108082500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7108082500</v>
      </c>
      <c r="X24" s="68">
        <f>IF(ISERROR(W24/B24),0,W24/B24)</f>
        <v>0.5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81" fitToHeight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tabSelected="1" zoomScaleNormal="100" workbookViewId="0">
      <pane xSplit="3" ySplit="7" topLeftCell="D139" activePane="bottomRight" state="frozen"/>
      <selection activeCell="I191" sqref="I191"/>
      <selection pane="topRight" activeCell="I191" sqref="I191"/>
      <selection pane="bottomLeft" activeCell="I191" sqref="I191"/>
      <selection pane="bottomRight" activeCell="I191" sqref="I19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42578125" style="3" bestFit="1" customWidth="1"/>
    <col min="7" max="8" width="9" style="3" bestFit="1" customWidth="1"/>
    <col min="9" max="9" width="11.42578125" style="6" customWidth="1"/>
    <col min="10" max="10" width="11.42578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customWidth="1" outlineLevel="1"/>
    <col min="20" max="20" width="11.42578125" style="6" customWidth="1"/>
    <col min="21" max="23" width="11.42578125" style="6" hidden="1" customWidth="1" outlineLevel="1"/>
    <col min="24" max="24" width="11.42578125" style="6" customWidth="1" collapsed="1"/>
    <col min="25" max="27" width="11.42578125" style="6" hidden="1" customWidth="1" outlineLevel="1"/>
    <col min="28" max="28" width="11.42578125" style="6" customWidth="1" collapsed="1"/>
    <col min="29" max="31" width="11.42578125" style="6" hidden="1" customWidth="1" outlineLevel="1"/>
    <col min="32" max="32" width="11.42578125" style="6" customWidth="1" collapsed="1"/>
    <col min="33" max="33" width="11.425781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82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7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102</v>
      </c>
      <c r="C189" s="81">
        <v>41627</v>
      </c>
      <c r="D189" s="80" t="s">
        <v>103</v>
      </c>
      <c r="E189" s="78" t="s">
        <v>104</v>
      </c>
      <c r="F189" s="79" t="s">
        <v>105</v>
      </c>
      <c r="G189" s="81">
        <v>41670</v>
      </c>
      <c r="H189" s="81">
        <v>42004</v>
      </c>
      <c r="I189" s="29">
        <v>4351580000</v>
      </c>
      <c r="J189" s="77">
        <v>4351580000</v>
      </c>
      <c r="K189" s="28" t="s">
        <v>106</v>
      </c>
      <c r="L189" s="35"/>
      <c r="M189" s="35"/>
      <c r="N189" s="35"/>
      <c r="O189" s="79" t="s">
        <v>107</v>
      </c>
      <c r="P189" s="28"/>
      <c r="Q189" s="35">
        <v>1305474000</v>
      </c>
      <c r="R189" s="35"/>
      <c r="S189" s="35"/>
      <c r="T189" s="40">
        <f>SUM(Q189:S189)</f>
        <v>1305474000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1305474000</v>
      </c>
      <c r="AH189" s="41">
        <f>IF(ISERROR(AG189/I189),0,AG189/I189)</f>
        <v>0.3</v>
      </c>
      <c r="AI189" s="42">
        <f>IF(ISERROR(AG189/$AG$191),"-",AG189/$AG$191)</f>
        <v>1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4351580000</v>
      </c>
      <c r="J190" s="55">
        <f>SUM(J189:J189)</f>
        <v>4351580000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1305474000</v>
      </c>
      <c r="R190" s="55">
        <f t="shared" si="121"/>
        <v>0</v>
      </c>
      <c r="S190" s="55">
        <f t="shared" si="121"/>
        <v>0</v>
      </c>
      <c r="T190" s="60">
        <f t="shared" si="121"/>
        <v>1305474000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1305474000</v>
      </c>
      <c r="AH190" s="54">
        <f>IF(ISERROR(AG190/I190),0,AG190/I190)</f>
        <v>0.3</v>
      </c>
      <c r="AI190" s="54">
        <f>IF(ISERROR(AG190/$AG$191),0,AG190/$AG$191)</f>
        <v>1</v>
      </c>
    </row>
    <row r="191" spans="1:35">
      <c r="A191" s="85" t="str">
        <f>"TOTAL ASIG."&amp;" "&amp;$A$5</f>
        <v>TOTAL ASIG. 24-02-003 EDUCACION PREBASICA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4351580000</v>
      </c>
      <c r="J191" s="60">
        <f>+J19+J31+J43+J55+J67+J79+J91+J103+J115+J127+J139+J151+J187+J163+J175+J190</f>
        <v>4351580000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1305474000</v>
      </c>
      <c r="R191" s="60">
        <f t="shared" si="122"/>
        <v>0</v>
      </c>
      <c r="S191" s="60">
        <f t="shared" si="122"/>
        <v>0</v>
      </c>
      <c r="T191" s="60">
        <f t="shared" si="122"/>
        <v>1305474000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1305474000</v>
      </c>
      <c r="AH191" s="61">
        <f>IF(ISERROR(AG191/I191),"-",AG191/I191)</f>
        <v>0.3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48" fitToHeight="20" orientation="landscape" r:id="rId1"/>
  <headerFooter alignWithMargins="0"/>
  <ignoredErrors>
    <ignoredError sqref="AI19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pane ySplit="7" topLeftCell="A17" activePane="bottomLeft" state="frozen"/>
      <selection activeCell="I191" sqref="I191"/>
      <selection pane="bottomLeft" activeCell="I191" sqref="I191"/>
    </sheetView>
  </sheetViews>
  <sheetFormatPr baseColWidth="10" defaultRowHeight="11.25" outlineLevelCol="1"/>
  <cols>
    <col min="1" max="1" width="36.5703125" style="3" customWidth="1"/>
    <col min="2" max="2" width="11.42578125" style="6" customWidth="1"/>
    <col min="3" max="3" width="11.4257812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1.42578125" style="6" customWidth="1"/>
    <col min="11" max="13" width="11.42578125" style="6" hidden="1" customWidth="1" outlineLevel="1"/>
    <col min="14" max="14" width="11.42578125" style="6" customWidth="1" collapsed="1"/>
    <col min="15" max="17" width="11.42578125" style="6" hidden="1" customWidth="1" outlineLevel="1"/>
    <col min="18" max="18" width="11.42578125" style="6" customWidth="1" collapsed="1"/>
    <col min="19" max="21" width="11.42578125" style="6" hidden="1" customWidth="1" outlineLevel="1"/>
    <col min="22" max="22" width="11.42578125" style="6" customWidth="1" collapsed="1"/>
    <col min="23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06" t="str">
        <f>+'24-02-003'!A1:AI1</f>
        <v>PARTIDA 21 - 01 - 06  "SUBSECRETARIA DE SERVICIOS SOCIALES"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</row>
    <row r="2" spans="1:25" s="1" customFormat="1" ht="16.5" customHeight="1">
      <c r="A2" s="106" t="s">
        <v>76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25" s="1" customFormat="1" ht="16.5" customHeight="1">
      <c r="A3" s="106" t="str">
        <f>+'24-02-003'!A3:AI3</f>
        <v>EJECUCIÓN AL 31 DE MARZO DE 2014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</row>
    <row r="4" spans="1:2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</row>
    <row r="5" spans="1:25" ht="18" customHeight="1">
      <c r="A5" s="116" t="str">
        <f>+'24-02-003'!A5:H5</f>
        <v>24-02-003 EDUCACION PREBASICA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8"/>
    </row>
    <row r="6" spans="1:25" s="3" customFormat="1" ht="25.5" customHeight="1">
      <c r="A6" s="119" t="s">
        <v>34</v>
      </c>
      <c r="B6" s="112" t="s">
        <v>32</v>
      </c>
      <c r="C6" s="112" t="s">
        <v>51</v>
      </c>
      <c r="D6" s="120" t="s">
        <v>21</v>
      </c>
      <c r="E6" s="121"/>
      <c r="F6" s="122"/>
      <c r="G6" s="115" t="s">
        <v>33</v>
      </c>
      <c r="H6" s="115"/>
      <c r="I6" s="115"/>
      <c r="J6" s="110" t="s">
        <v>23</v>
      </c>
      <c r="K6" s="115" t="s">
        <v>33</v>
      </c>
      <c r="L6" s="115"/>
      <c r="M6" s="115"/>
      <c r="N6" s="110" t="s">
        <v>24</v>
      </c>
      <c r="O6" s="115" t="s">
        <v>33</v>
      </c>
      <c r="P6" s="115"/>
      <c r="Q6" s="115"/>
      <c r="R6" s="110" t="s">
        <v>25</v>
      </c>
      <c r="S6" s="115" t="s">
        <v>33</v>
      </c>
      <c r="T6" s="115"/>
      <c r="U6" s="115"/>
      <c r="V6" s="110" t="s">
        <v>26</v>
      </c>
      <c r="W6" s="112" t="s">
        <v>47</v>
      </c>
      <c r="X6" s="114" t="s">
        <v>27</v>
      </c>
      <c r="Y6" s="114"/>
    </row>
    <row r="7" spans="1:25" s="3" customFormat="1" ht="24" customHeight="1">
      <c r="A7" s="119"/>
      <c r="B7" s="113"/>
      <c r="C7" s="11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11"/>
      <c r="K7" s="44" t="s">
        <v>38</v>
      </c>
      <c r="L7" s="44" t="s">
        <v>39</v>
      </c>
      <c r="M7" s="44" t="s">
        <v>40</v>
      </c>
      <c r="N7" s="111"/>
      <c r="O7" s="44" t="s">
        <v>41</v>
      </c>
      <c r="P7" s="44" t="s">
        <v>42</v>
      </c>
      <c r="Q7" s="44" t="s">
        <v>43</v>
      </c>
      <c r="R7" s="111"/>
      <c r="S7" s="44" t="s">
        <v>44</v>
      </c>
      <c r="T7" s="44" t="s">
        <v>45</v>
      </c>
      <c r="U7" s="44" t="s">
        <v>46</v>
      </c>
      <c r="V7" s="111"/>
      <c r="W7" s="11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+'24-02-003'!I19</f>
        <v>0</v>
      </c>
      <c r="C8" s="9">
        <f>+'24-02-003'!J19</f>
        <v>0</v>
      </c>
      <c r="D8" s="9">
        <f>+'24-02-003'!L19</f>
        <v>0</v>
      </c>
      <c r="E8" s="9">
        <f>+'24-02-003'!M19</f>
        <v>0</v>
      </c>
      <c r="F8" s="9">
        <f>+'24-02-003'!N19</f>
        <v>0</v>
      </c>
      <c r="G8" s="9">
        <f>+'24-02-003'!Q19</f>
        <v>0</v>
      </c>
      <c r="H8" s="9">
        <f>+'24-02-003'!R19</f>
        <v>0</v>
      </c>
      <c r="I8" s="9">
        <f>+'24-02-003'!S19</f>
        <v>0</v>
      </c>
      <c r="J8" s="9">
        <f>+'24-02-003'!T19</f>
        <v>0</v>
      </c>
      <c r="K8" s="9">
        <f>+'24-02-003'!U19</f>
        <v>0</v>
      </c>
      <c r="L8" s="9">
        <f>+'24-02-003'!V19</f>
        <v>0</v>
      </c>
      <c r="M8" s="9">
        <f>+'24-02-003'!W19</f>
        <v>0</v>
      </c>
      <c r="N8" s="9">
        <f>+'24-02-003'!X19</f>
        <v>0</v>
      </c>
      <c r="O8" s="9">
        <f>+'24-02-003'!Y19</f>
        <v>0</v>
      </c>
      <c r="P8" s="9">
        <f>+'24-02-003'!Z19</f>
        <v>0</v>
      </c>
      <c r="Q8" s="9">
        <f>+'24-02-003'!AA19</f>
        <v>0</v>
      </c>
      <c r="R8" s="9">
        <f>+'24-02-003'!AB19</f>
        <v>0</v>
      </c>
      <c r="S8" s="9">
        <f>+'24-02-003'!AC19</f>
        <v>0</v>
      </c>
      <c r="T8" s="9">
        <f>+'24-02-003'!AD19</f>
        <v>0</v>
      </c>
      <c r="U8" s="9">
        <f>+'24-02-003'!AE19</f>
        <v>0</v>
      </c>
      <c r="V8" s="9">
        <f>+'24-02-003'!AF19</f>
        <v>0</v>
      </c>
      <c r="W8" s="9">
        <f>+'24-02-003'!AG19</f>
        <v>0</v>
      </c>
      <c r="X8" s="11">
        <f>+'24-02-003'!AH19</f>
        <v>0</v>
      </c>
      <c r="Y8" s="11">
        <f>+'24-02-003'!AI19</f>
        <v>0</v>
      </c>
    </row>
    <row r="9" spans="1:25" s="12" customFormat="1" ht="26.25" customHeight="1">
      <c r="A9" s="10" t="s">
        <v>12</v>
      </c>
      <c r="B9" s="9">
        <f>+'24-02-003'!I31</f>
        <v>0</v>
      </c>
      <c r="C9" s="9">
        <f>+'24-02-003'!J31</f>
        <v>0</v>
      </c>
      <c r="D9" s="9">
        <f>+'24-02-003'!L31</f>
        <v>0</v>
      </c>
      <c r="E9" s="9">
        <f>+'24-02-003'!M31</f>
        <v>0</v>
      </c>
      <c r="F9" s="9">
        <f>+'24-02-003'!N31</f>
        <v>0</v>
      </c>
      <c r="G9" s="9">
        <f>+'24-02-003'!Q31</f>
        <v>0</v>
      </c>
      <c r="H9" s="9">
        <f>+'24-02-003'!R31</f>
        <v>0</v>
      </c>
      <c r="I9" s="9">
        <f>+'24-02-003'!S31</f>
        <v>0</v>
      </c>
      <c r="J9" s="9">
        <f>+'24-02-003'!T31</f>
        <v>0</v>
      </c>
      <c r="K9" s="9">
        <f>+'24-02-003'!U31</f>
        <v>0</v>
      </c>
      <c r="L9" s="9">
        <f>+'24-02-003'!V31</f>
        <v>0</v>
      </c>
      <c r="M9" s="9">
        <f>+'24-02-003'!W31</f>
        <v>0</v>
      </c>
      <c r="N9" s="9">
        <f>+'24-02-003'!X31</f>
        <v>0</v>
      </c>
      <c r="O9" s="9">
        <f>+'24-02-003'!Y31</f>
        <v>0</v>
      </c>
      <c r="P9" s="9">
        <f>+'24-02-003'!Z31</f>
        <v>0</v>
      </c>
      <c r="Q9" s="9">
        <f>+'24-02-003'!AA31</f>
        <v>0</v>
      </c>
      <c r="R9" s="9">
        <f>+'24-02-003'!AB31</f>
        <v>0</v>
      </c>
      <c r="S9" s="9">
        <f>+'24-02-003'!AC31</f>
        <v>0</v>
      </c>
      <c r="T9" s="9">
        <f>+'24-02-003'!AD31</f>
        <v>0</v>
      </c>
      <c r="U9" s="9">
        <f>+'24-02-003'!AE31</f>
        <v>0</v>
      </c>
      <c r="V9" s="9">
        <f>+'24-02-003'!AF31</f>
        <v>0</v>
      </c>
      <c r="W9" s="9">
        <f>+'24-02-003'!AG31</f>
        <v>0</v>
      </c>
      <c r="X9" s="11">
        <f>+'24-02-003'!AH31</f>
        <v>0</v>
      </c>
      <c r="Y9" s="11">
        <f>+'24-02-003'!AI31</f>
        <v>0</v>
      </c>
    </row>
    <row r="10" spans="1:25" s="12" customFormat="1" ht="26.25" customHeight="1">
      <c r="A10" s="10" t="s">
        <v>13</v>
      </c>
      <c r="B10" s="9">
        <f>+'24-02-003'!I43</f>
        <v>0</v>
      </c>
      <c r="C10" s="9">
        <f>+'24-02-003'!J43</f>
        <v>0</v>
      </c>
      <c r="D10" s="9">
        <f>+'24-02-003'!L43</f>
        <v>0</v>
      </c>
      <c r="E10" s="9">
        <f>+'24-02-003'!M43</f>
        <v>0</v>
      </c>
      <c r="F10" s="9">
        <f>+'24-02-003'!N43</f>
        <v>0</v>
      </c>
      <c r="G10" s="9">
        <f>+'24-02-003'!Q43</f>
        <v>0</v>
      </c>
      <c r="H10" s="9">
        <f>+'24-02-003'!R43</f>
        <v>0</v>
      </c>
      <c r="I10" s="9">
        <f>+'24-02-003'!S43</f>
        <v>0</v>
      </c>
      <c r="J10" s="9">
        <f>+'24-02-003'!T43</f>
        <v>0</v>
      </c>
      <c r="K10" s="9">
        <f>+'24-02-003'!U43</f>
        <v>0</v>
      </c>
      <c r="L10" s="9">
        <f>+'24-02-003'!V43</f>
        <v>0</v>
      </c>
      <c r="M10" s="9">
        <f>+'24-02-003'!W43</f>
        <v>0</v>
      </c>
      <c r="N10" s="9">
        <f>+'24-02-003'!X43</f>
        <v>0</v>
      </c>
      <c r="O10" s="9">
        <f>+'24-02-003'!Y43</f>
        <v>0</v>
      </c>
      <c r="P10" s="9">
        <f>+'24-02-003'!Z43</f>
        <v>0</v>
      </c>
      <c r="Q10" s="9">
        <f>+'24-02-003'!AA43</f>
        <v>0</v>
      </c>
      <c r="R10" s="9">
        <f>+'24-02-003'!AB43</f>
        <v>0</v>
      </c>
      <c r="S10" s="9">
        <f>+'24-02-003'!AC43</f>
        <v>0</v>
      </c>
      <c r="T10" s="9">
        <f>+'24-02-003'!AD43</f>
        <v>0</v>
      </c>
      <c r="U10" s="9">
        <f>+'24-02-003'!AE43</f>
        <v>0</v>
      </c>
      <c r="V10" s="9">
        <f>+'24-02-003'!AF43</f>
        <v>0</v>
      </c>
      <c r="W10" s="9">
        <f>+'24-02-003'!AG43</f>
        <v>0</v>
      </c>
      <c r="X10" s="11">
        <f>+'24-02-003'!AH43</f>
        <v>0</v>
      </c>
      <c r="Y10" s="11">
        <f>+'24-02-003'!AI43</f>
        <v>0</v>
      </c>
    </row>
    <row r="11" spans="1:25" s="12" customFormat="1" ht="26.25" customHeight="1">
      <c r="A11" s="10" t="s">
        <v>14</v>
      </c>
      <c r="B11" s="9">
        <f>+'24-02-003'!I55</f>
        <v>0</v>
      </c>
      <c r="C11" s="9">
        <f>+'24-02-003'!J55</f>
        <v>0</v>
      </c>
      <c r="D11" s="9">
        <f>+'24-02-003'!L55</f>
        <v>0</v>
      </c>
      <c r="E11" s="9">
        <f>+'24-02-003'!M55</f>
        <v>0</v>
      </c>
      <c r="F11" s="9">
        <f>+'24-02-003'!N55</f>
        <v>0</v>
      </c>
      <c r="G11" s="9">
        <f>+'24-02-003'!Q55</f>
        <v>0</v>
      </c>
      <c r="H11" s="9">
        <f>+'24-02-003'!R55</f>
        <v>0</v>
      </c>
      <c r="I11" s="9">
        <f>+'24-02-003'!S55</f>
        <v>0</v>
      </c>
      <c r="J11" s="9">
        <f>+'24-02-003'!T55</f>
        <v>0</v>
      </c>
      <c r="K11" s="9">
        <f>+'24-02-003'!U55</f>
        <v>0</v>
      </c>
      <c r="L11" s="9">
        <f>+'24-02-003'!V55</f>
        <v>0</v>
      </c>
      <c r="M11" s="9">
        <f>+'24-02-003'!W55</f>
        <v>0</v>
      </c>
      <c r="N11" s="9">
        <f>+'24-02-003'!X55</f>
        <v>0</v>
      </c>
      <c r="O11" s="9">
        <f>+'24-02-003'!Y55</f>
        <v>0</v>
      </c>
      <c r="P11" s="9">
        <f>+'24-02-003'!Z55</f>
        <v>0</v>
      </c>
      <c r="Q11" s="9">
        <f>+'24-02-003'!AA55</f>
        <v>0</v>
      </c>
      <c r="R11" s="9">
        <f>+'24-02-003'!AB55</f>
        <v>0</v>
      </c>
      <c r="S11" s="9">
        <f>+'24-02-003'!AC55</f>
        <v>0</v>
      </c>
      <c r="T11" s="9">
        <f>+'24-02-003'!AD55</f>
        <v>0</v>
      </c>
      <c r="U11" s="9">
        <f>+'24-02-003'!AE55</f>
        <v>0</v>
      </c>
      <c r="V11" s="9">
        <f>+'24-02-003'!AF55</f>
        <v>0</v>
      </c>
      <c r="W11" s="9">
        <f>+'24-02-003'!AG55</f>
        <v>0</v>
      </c>
      <c r="X11" s="11">
        <f>+'24-02-003'!AH55</f>
        <v>0</v>
      </c>
      <c r="Y11" s="11">
        <f>+'24-02-003'!AI55</f>
        <v>0</v>
      </c>
    </row>
    <row r="12" spans="1:25" s="12" customFormat="1" ht="26.25" customHeight="1">
      <c r="A12" s="43" t="s">
        <v>59</v>
      </c>
      <c r="B12" s="9">
        <f>+'24-02-003'!I67</f>
        <v>0</v>
      </c>
      <c r="C12" s="9">
        <f>+'24-02-003'!J67</f>
        <v>0</v>
      </c>
      <c r="D12" s="9">
        <f>+'24-02-003'!L67</f>
        <v>0</v>
      </c>
      <c r="E12" s="9">
        <f>+'24-02-003'!M67</f>
        <v>0</v>
      </c>
      <c r="F12" s="9">
        <f>+'24-02-003'!N67</f>
        <v>0</v>
      </c>
      <c r="G12" s="9">
        <f>+'24-02-003'!Q67</f>
        <v>0</v>
      </c>
      <c r="H12" s="9">
        <f>+'24-02-003'!R67</f>
        <v>0</v>
      </c>
      <c r="I12" s="9">
        <f>+'24-02-003'!S67</f>
        <v>0</v>
      </c>
      <c r="J12" s="9">
        <f>+'24-02-003'!T67</f>
        <v>0</v>
      </c>
      <c r="K12" s="9">
        <f>+'24-02-003'!U67</f>
        <v>0</v>
      </c>
      <c r="L12" s="9">
        <f>+'24-02-003'!V67</f>
        <v>0</v>
      </c>
      <c r="M12" s="9">
        <f>+'24-02-003'!W67</f>
        <v>0</v>
      </c>
      <c r="N12" s="9">
        <f>+'24-02-003'!X67</f>
        <v>0</v>
      </c>
      <c r="O12" s="9">
        <f>+'24-02-003'!Y67</f>
        <v>0</v>
      </c>
      <c r="P12" s="9">
        <f>+'24-02-003'!Z67</f>
        <v>0</v>
      </c>
      <c r="Q12" s="9">
        <f>+'24-02-003'!AA67</f>
        <v>0</v>
      </c>
      <c r="R12" s="9">
        <f>+'24-02-003'!AB67</f>
        <v>0</v>
      </c>
      <c r="S12" s="9">
        <f>+'24-02-003'!AC67</f>
        <v>0</v>
      </c>
      <c r="T12" s="9">
        <f>+'24-02-003'!AD67</f>
        <v>0</v>
      </c>
      <c r="U12" s="9">
        <f>+'24-02-003'!AE67</f>
        <v>0</v>
      </c>
      <c r="V12" s="9">
        <f>+'24-02-003'!AF67</f>
        <v>0</v>
      </c>
      <c r="W12" s="9">
        <f>+'24-02-003'!AG67</f>
        <v>0</v>
      </c>
      <c r="X12" s="11">
        <f>+'24-02-003'!AH67</f>
        <v>0</v>
      </c>
      <c r="Y12" s="11">
        <f>+'24-02-003'!AI67</f>
        <v>0</v>
      </c>
    </row>
    <row r="13" spans="1:25" s="12" customFormat="1" ht="26.25" customHeight="1">
      <c r="A13" s="10" t="s">
        <v>15</v>
      </c>
      <c r="B13" s="9">
        <f>+'24-02-003'!I79</f>
        <v>0</v>
      </c>
      <c r="C13" s="9">
        <f>+'24-02-003'!J79</f>
        <v>0</v>
      </c>
      <c r="D13" s="9">
        <f>+'24-02-003'!L79</f>
        <v>0</v>
      </c>
      <c r="E13" s="9">
        <f>+'24-02-003'!M79</f>
        <v>0</v>
      </c>
      <c r="F13" s="9">
        <f>+'24-02-003'!N79</f>
        <v>0</v>
      </c>
      <c r="G13" s="9">
        <f>+'24-02-003'!Q79</f>
        <v>0</v>
      </c>
      <c r="H13" s="9">
        <f>+'24-02-003'!R79</f>
        <v>0</v>
      </c>
      <c r="I13" s="9">
        <f>+'24-02-003'!S79</f>
        <v>0</v>
      </c>
      <c r="J13" s="9">
        <f>+'24-02-003'!T79</f>
        <v>0</v>
      </c>
      <c r="K13" s="9">
        <f>+'24-02-003'!U79</f>
        <v>0</v>
      </c>
      <c r="L13" s="9">
        <f>+'24-02-003'!V79</f>
        <v>0</v>
      </c>
      <c r="M13" s="9">
        <f>+'24-02-003'!W79</f>
        <v>0</v>
      </c>
      <c r="N13" s="9">
        <f>+'24-02-003'!X79</f>
        <v>0</v>
      </c>
      <c r="O13" s="9">
        <f>+'24-02-003'!Y79</f>
        <v>0</v>
      </c>
      <c r="P13" s="9">
        <f>+'24-02-003'!Z79</f>
        <v>0</v>
      </c>
      <c r="Q13" s="9">
        <f>+'24-02-003'!AA79</f>
        <v>0</v>
      </c>
      <c r="R13" s="9">
        <f>+'24-02-003'!AB79</f>
        <v>0</v>
      </c>
      <c r="S13" s="9">
        <f>+'24-02-003'!AC79</f>
        <v>0</v>
      </c>
      <c r="T13" s="9">
        <f>+'24-02-003'!AD79</f>
        <v>0</v>
      </c>
      <c r="U13" s="9">
        <f>+'24-02-003'!AE79</f>
        <v>0</v>
      </c>
      <c r="V13" s="9">
        <f>+'24-02-003'!AF79</f>
        <v>0</v>
      </c>
      <c r="W13" s="9">
        <f>+'24-02-003'!AG79</f>
        <v>0</v>
      </c>
      <c r="X13" s="11">
        <f>+'24-02-003'!AH79</f>
        <v>0</v>
      </c>
      <c r="Y13" s="11">
        <f>+'24-02-003'!AI79</f>
        <v>0</v>
      </c>
    </row>
    <row r="14" spans="1:25" s="12" customFormat="1" ht="26.25" customHeight="1">
      <c r="A14" s="10" t="s">
        <v>16</v>
      </c>
      <c r="B14" s="9">
        <f>+'24-02-003'!I91</f>
        <v>0</v>
      </c>
      <c r="C14" s="9">
        <f>+'24-02-003'!J91</f>
        <v>0</v>
      </c>
      <c r="D14" s="9">
        <f>+'24-02-003'!L91</f>
        <v>0</v>
      </c>
      <c r="E14" s="9">
        <f>+'24-02-003'!M91</f>
        <v>0</v>
      </c>
      <c r="F14" s="9">
        <f>+'24-02-003'!N91</f>
        <v>0</v>
      </c>
      <c r="G14" s="9">
        <f>+'24-02-003'!Q91</f>
        <v>0</v>
      </c>
      <c r="H14" s="9">
        <f>+'24-02-003'!R91</f>
        <v>0</v>
      </c>
      <c r="I14" s="9">
        <f>+'24-02-003'!S91</f>
        <v>0</v>
      </c>
      <c r="J14" s="9">
        <f>+'24-02-003'!T91</f>
        <v>0</v>
      </c>
      <c r="K14" s="9">
        <f>+'24-02-003'!U91</f>
        <v>0</v>
      </c>
      <c r="L14" s="9">
        <f>+'24-02-003'!V91</f>
        <v>0</v>
      </c>
      <c r="M14" s="9">
        <f>+'24-02-003'!W91</f>
        <v>0</v>
      </c>
      <c r="N14" s="9">
        <f>+'24-02-003'!X91</f>
        <v>0</v>
      </c>
      <c r="O14" s="9">
        <f>+'24-02-003'!Y91</f>
        <v>0</v>
      </c>
      <c r="P14" s="9">
        <f>+'24-02-003'!Z91</f>
        <v>0</v>
      </c>
      <c r="Q14" s="9">
        <f>+'24-02-003'!AA91</f>
        <v>0</v>
      </c>
      <c r="R14" s="9">
        <f>+'24-02-003'!AB91</f>
        <v>0</v>
      </c>
      <c r="S14" s="9">
        <f>+'24-02-003'!AC91</f>
        <v>0</v>
      </c>
      <c r="T14" s="9">
        <f>+'24-02-003'!AD91</f>
        <v>0</v>
      </c>
      <c r="U14" s="9">
        <f>+'24-02-003'!AE91</f>
        <v>0</v>
      </c>
      <c r="V14" s="9">
        <f>+'24-02-003'!AF91</f>
        <v>0</v>
      </c>
      <c r="W14" s="9">
        <f>+'24-02-003'!AG91</f>
        <v>0</v>
      </c>
      <c r="X14" s="11">
        <f>+'24-02-003'!AH91</f>
        <v>0</v>
      </c>
      <c r="Y14" s="11">
        <f>+'24-02-003'!AI91</f>
        <v>0</v>
      </c>
    </row>
    <row r="15" spans="1:25" s="12" customFormat="1" ht="26.25" customHeight="1">
      <c r="A15" s="43" t="s">
        <v>63</v>
      </c>
      <c r="B15" s="9">
        <f>+'24-02-003'!I103</f>
        <v>0</v>
      </c>
      <c r="C15" s="9">
        <f>+'24-02-003'!J103</f>
        <v>0</v>
      </c>
      <c r="D15" s="9">
        <f>+'24-02-003'!L103</f>
        <v>0</v>
      </c>
      <c r="E15" s="9">
        <f>+'24-02-003'!M103</f>
        <v>0</v>
      </c>
      <c r="F15" s="9">
        <f>+'24-02-003'!N103</f>
        <v>0</v>
      </c>
      <c r="G15" s="9">
        <f>+'24-02-003'!Q103</f>
        <v>0</v>
      </c>
      <c r="H15" s="9">
        <f>+'24-02-003'!R103</f>
        <v>0</v>
      </c>
      <c r="I15" s="9">
        <f>+'24-02-003'!S103</f>
        <v>0</v>
      </c>
      <c r="J15" s="9">
        <f>+'24-02-003'!T103</f>
        <v>0</v>
      </c>
      <c r="K15" s="9">
        <f>+'24-02-003'!U103</f>
        <v>0</v>
      </c>
      <c r="L15" s="9">
        <f>+'24-02-003'!V103</f>
        <v>0</v>
      </c>
      <c r="M15" s="9">
        <f>+'24-02-003'!W103</f>
        <v>0</v>
      </c>
      <c r="N15" s="9">
        <f>+'24-02-003'!X103</f>
        <v>0</v>
      </c>
      <c r="O15" s="9">
        <f>+'24-02-003'!Y103</f>
        <v>0</v>
      </c>
      <c r="P15" s="9">
        <f>+'24-02-003'!Z103</f>
        <v>0</v>
      </c>
      <c r="Q15" s="9">
        <f>+'24-02-003'!AA103</f>
        <v>0</v>
      </c>
      <c r="R15" s="9">
        <f>+'24-02-003'!AB103</f>
        <v>0</v>
      </c>
      <c r="S15" s="9">
        <f>+'24-02-003'!AC103</f>
        <v>0</v>
      </c>
      <c r="T15" s="9">
        <f>+'24-02-003'!AD103</f>
        <v>0</v>
      </c>
      <c r="U15" s="9">
        <f>+'24-02-003'!AE103</f>
        <v>0</v>
      </c>
      <c r="V15" s="9">
        <f>+'24-02-003'!AF103</f>
        <v>0</v>
      </c>
      <c r="W15" s="9">
        <f>+'24-02-003'!AG103</f>
        <v>0</v>
      </c>
      <c r="X15" s="11">
        <f>+'24-02-003'!AH103</f>
        <v>0</v>
      </c>
      <c r="Y15" s="11">
        <f>+'24-02-003'!AI103</f>
        <v>0</v>
      </c>
    </row>
    <row r="16" spans="1:25" s="12" customFormat="1" ht="26.25" customHeight="1">
      <c r="A16" s="43" t="s">
        <v>65</v>
      </c>
      <c r="B16" s="9">
        <f>+'24-02-003'!I115</f>
        <v>0</v>
      </c>
      <c r="C16" s="9">
        <f>+'24-02-003'!J115</f>
        <v>0</v>
      </c>
      <c r="D16" s="9">
        <f>+'24-02-003'!L115</f>
        <v>0</v>
      </c>
      <c r="E16" s="9">
        <f>+'24-02-003'!M115</f>
        <v>0</v>
      </c>
      <c r="F16" s="9">
        <f>+'24-02-003'!N115</f>
        <v>0</v>
      </c>
      <c r="G16" s="9">
        <f>+'24-02-003'!Q115</f>
        <v>0</v>
      </c>
      <c r="H16" s="9">
        <f>+'24-02-003'!R115</f>
        <v>0</v>
      </c>
      <c r="I16" s="9">
        <f>+'24-02-003'!S115</f>
        <v>0</v>
      </c>
      <c r="J16" s="9">
        <f>+'24-02-003'!T115</f>
        <v>0</v>
      </c>
      <c r="K16" s="9">
        <f>+'24-02-003'!U115</f>
        <v>0</v>
      </c>
      <c r="L16" s="9">
        <f>+'24-02-003'!V115</f>
        <v>0</v>
      </c>
      <c r="M16" s="9">
        <f>+'24-02-003'!W115</f>
        <v>0</v>
      </c>
      <c r="N16" s="9">
        <f>+'24-02-003'!X115</f>
        <v>0</v>
      </c>
      <c r="O16" s="9">
        <f>+'24-02-003'!Y115</f>
        <v>0</v>
      </c>
      <c r="P16" s="9">
        <f>+'24-02-003'!Z115</f>
        <v>0</v>
      </c>
      <c r="Q16" s="9">
        <f>+'24-02-003'!AA115</f>
        <v>0</v>
      </c>
      <c r="R16" s="9">
        <f>+'24-02-003'!AB115</f>
        <v>0</v>
      </c>
      <c r="S16" s="9">
        <f>+'24-02-003'!AC115</f>
        <v>0</v>
      </c>
      <c r="T16" s="9">
        <f>+'24-02-003'!AD115</f>
        <v>0</v>
      </c>
      <c r="U16" s="9">
        <f>+'24-02-003'!AE115</f>
        <v>0</v>
      </c>
      <c r="V16" s="9">
        <f>+'24-02-003'!AF115</f>
        <v>0</v>
      </c>
      <c r="W16" s="9">
        <f>+'24-02-003'!AG115</f>
        <v>0</v>
      </c>
      <c r="X16" s="11">
        <f>+'24-02-003'!AH115</f>
        <v>0</v>
      </c>
      <c r="Y16" s="11">
        <f>+'24-02-003'!AI115</f>
        <v>0</v>
      </c>
    </row>
    <row r="17" spans="1:25" s="12" customFormat="1" ht="26.25" customHeight="1">
      <c r="A17" s="10" t="s">
        <v>17</v>
      </c>
      <c r="B17" s="9">
        <f>+'24-02-003'!I127</f>
        <v>0</v>
      </c>
      <c r="C17" s="9">
        <f>+'24-02-003'!J127</f>
        <v>0</v>
      </c>
      <c r="D17" s="9">
        <f>+'24-02-003'!L127</f>
        <v>0</v>
      </c>
      <c r="E17" s="9">
        <f>+'24-02-003'!M127</f>
        <v>0</v>
      </c>
      <c r="F17" s="9">
        <f>+'24-02-003'!N127</f>
        <v>0</v>
      </c>
      <c r="G17" s="9">
        <f>+'24-02-003'!Q127</f>
        <v>0</v>
      </c>
      <c r="H17" s="9">
        <f>+'24-02-003'!R127</f>
        <v>0</v>
      </c>
      <c r="I17" s="9">
        <f>+'24-02-003'!S127</f>
        <v>0</v>
      </c>
      <c r="J17" s="9">
        <f>+'24-02-003'!T127</f>
        <v>0</v>
      </c>
      <c r="K17" s="9">
        <f>+'24-02-003'!U127</f>
        <v>0</v>
      </c>
      <c r="L17" s="9">
        <f>+'24-02-003'!V127</f>
        <v>0</v>
      </c>
      <c r="M17" s="9">
        <f>+'24-02-003'!W127</f>
        <v>0</v>
      </c>
      <c r="N17" s="9">
        <f>+'24-02-003'!X127</f>
        <v>0</v>
      </c>
      <c r="O17" s="9">
        <f>+'24-02-003'!Y127</f>
        <v>0</v>
      </c>
      <c r="P17" s="9">
        <f>+'24-02-003'!Z127</f>
        <v>0</v>
      </c>
      <c r="Q17" s="9">
        <f>+'24-02-003'!AA127</f>
        <v>0</v>
      </c>
      <c r="R17" s="9">
        <f>+'24-02-003'!AB127</f>
        <v>0</v>
      </c>
      <c r="S17" s="9">
        <f>+'24-02-003'!AC127</f>
        <v>0</v>
      </c>
      <c r="T17" s="9">
        <f>+'24-02-003'!AD127</f>
        <v>0</v>
      </c>
      <c r="U17" s="9">
        <f>+'24-02-003'!AE127</f>
        <v>0</v>
      </c>
      <c r="V17" s="9">
        <f>+'24-02-003'!AF127</f>
        <v>0</v>
      </c>
      <c r="W17" s="9">
        <f>+'24-02-003'!AG127</f>
        <v>0</v>
      </c>
      <c r="X17" s="11">
        <f>+'24-02-003'!AH127</f>
        <v>0</v>
      </c>
      <c r="Y17" s="11">
        <f>+'24-02-003'!AI127</f>
        <v>0</v>
      </c>
    </row>
    <row r="18" spans="1:25" s="12" customFormat="1" ht="26.25" customHeight="1">
      <c r="A18" s="43" t="s">
        <v>68</v>
      </c>
      <c r="B18" s="9">
        <f>+'24-02-003'!I139</f>
        <v>0</v>
      </c>
      <c r="C18" s="9">
        <f>+'24-02-003'!J139</f>
        <v>0</v>
      </c>
      <c r="D18" s="9">
        <f>+'24-02-003'!L139</f>
        <v>0</v>
      </c>
      <c r="E18" s="9">
        <f>+'24-02-003'!M139</f>
        <v>0</v>
      </c>
      <c r="F18" s="9">
        <f>+'24-02-003'!N139</f>
        <v>0</v>
      </c>
      <c r="G18" s="9">
        <f>+'24-02-003'!Q139</f>
        <v>0</v>
      </c>
      <c r="H18" s="9">
        <f>+'24-02-003'!R139</f>
        <v>0</v>
      </c>
      <c r="I18" s="9">
        <f>+'24-02-003'!S139</f>
        <v>0</v>
      </c>
      <c r="J18" s="9">
        <f>+'24-02-003'!T139</f>
        <v>0</v>
      </c>
      <c r="K18" s="9">
        <f>+'24-02-003'!U139</f>
        <v>0</v>
      </c>
      <c r="L18" s="9">
        <f>+'24-02-003'!V139</f>
        <v>0</v>
      </c>
      <c r="M18" s="9">
        <f>+'24-02-003'!W139</f>
        <v>0</v>
      </c>
      <c r="N18" s="9">
        <f>+'24-02-003'!X139</f>
        <v>0</v>
      </c>
      <c r="O18" s="9">
        <f>+'24-02-003'!Y139</f>
        <v>0</v>
      </c>
      <c r="P18" s="9">
        <f>+'24-02-003'!Z139</f>
        <v>0</v>
      </c>
      <c r="Q18" s="9">
        <f>+'24-02-003'!AA139</f>
        <v>0</v>
      </c>
      <c r="R18" s="9">
        <f>+'24-02-003'!AB139</f>
        <v>0</v>
      </c>
      <c r="S18" s="9">
        <f>+'24-02-003'!AC139</f>
        <v>0</v>
      </c>
      <c r="T18" s="9">
        <f>+'24-02-003'!AD139</f>
        <v>0</v>
      </c>
      <c r="U18" s="9">
        <f>+'24-02-003'!AE139</f>
        <v>0</v>
      </c>
      <c r="V18" s="9">
        <f>+'24-02-003'!AF139</f>
        <v>0</v>
      </c>
      <c r="W18" s="9">
        <f>+'24-02-003'!AG139</f>
        <v>0</v>
      </c>
      <c r="X18" s="11">
        <f>+'24-02-003'!AH139</f>
        <v>0</v>
      </c>
      <c r="Y18" s="11">
        <f>+'24-02-003'!AI139</f>
        <v>0</v>
      </c>
    </row>
    <row r="19" spans="1:25" s="12" customFormat="1" ht="26.25" customHeight="1">
      <c r="A19" s="10" t="s">
        <v>18</v>
      </c>
      <c r="B19" s="9">
        <f>+'24-02-003'!I151</f>
        <v>0</v>
      </c>
      <c r="C19" s="9">
        <f>+'24-02-003'!J151</f>
        <v>0</v>
      </c>
      <c r="D19" s="9">
        <f>+'24-02-003'!L151</f>
        <v>0</v>
      </c>
      <c r="E19" s="9">
        <f>+'24-02-003'!M151</f>
        <v>0</v>
      </c>
      <c r="F19" s="9">
        <f>+'24-02-003'!N151</f>
        <v>0</v>
      </c>
      <c r="G19" s="9">
        <f>+'24-02-003'!Q151</f>
        <v>0</v>
      </c>
      <c r="H19" s="9">
        <f>+'24-02-003'!R151</f>
        <v>0</v>
      </c>
      <c r="I19" s="9">
        <f>+'24-02-003'!S151</f>
        <v>0</v>
      </c>
      <c r="J19" s="9">
        <f>+'24-02-003'!T151</f>
        <v>0</v>
      </c>
      <c r="K19" s="9">
        <f>+'24-02-003'!U151</f>
        <v>0</v>
      </c>
      <c r="L19" s="9">
        <f>+'24-02-003'!V151</f>
        <v>0</v>
      </c>
      <c r="M19" s="9">
        <f>+'24-02-003'!W151</f>
        <v>0</v>
      </c>
      <c r="N19" s="9">
        <f>+'24-02-003'!X151</f>
        <v>0</v>
      </c>
      <c r="O19" s="9">
        <f>+'24-02-003'!Y151</f>
        <v>0</v>
      </c>
      <c r="P19" s="9">
        <f>+'24-02-003'!Z151</f>
        <v>0</v>
      </c>
      <c r="Q19" s="9">
        <f>+'24-02-003'!AA151</f>
        <v>0</v>
      </c>
      <c r="R19" s="9">
        <f>+'24-02-003'!AB151</f>
        <v>0</v>
      </c>
      <c r="S19" s="9">
        <f>+'24-02-003'!AC151</f>
        <v>0</v>
      </c>
      <c r="T19" s="9">
        <f>+'24-02-003'!AD151</f>
        <v>0</v>
      </c>
      <c r="U19" s="9">
        <f>+'24-02-003'!AE151</f>
        <v>0</v>
      </c>
      <c r="V19" s="9">
        <f>+'24-02-003'!AF151</f>
        <v>0</v>
      </c>
      <c r="W19" s="9">
        <f>+'24-02-003'!AG151</f>
        <v>0</v>
      </c>
      <c r="X19" s="11">
        <f>+'24-02-003'!AH151</f>
        <v>0</v>
      </c>
      <c r="Y19" s="11">
        <f>+'24-02-003'!AI151</f>
        <v>0</v>
      </c>
    </row>
    <row r="20" spans="1:25" s="12" customFormat="1" ht="26.25" customHeight="1">
      <c r="A20" s="15" t="s">
        <v>71</v>
      </c>
      <c r="B20" s="9">
        <f>+'24-02-003'!I163</f>
        <v>0</v>
      </c>
      <c r="C20" s="9">
        <f>+'24-02-003'!J163</f>
        <v>0</v>
      </c>
      <c r="D20" s="9">
        <f>+'24-02-003'!L163</f>
        <v>0</v>
      </c>
      <c r="E20" s="9">
        <f>+'24-02-003'!M163</f>
        <v>0</v>
      </c>
      <c r="F20" s="9">
        <f>+'24-02-003'!N163</f>
        <v>0</v>
      </c>
      <c r="G20" s="9">
        <f>+'24-02-003'!Q163</f>
        <v>0</v>
      </c>
      <c r="H20" s="9">
        <f>+'24-02-003'!R163</f>
        <v>0</v>
      </c>
      <c r="I20" s="9">
        <f>+'24-02-003'!S163</f>
        <v>0</v>
      </c>
      <c r="J20" s="9">
        <f>+'24-02-003'!T163</f>
        <v>0</v>
      </c>
      <c r="K20" s="9">
        <f>+'24-02-003'!U163</f>
        <v>0</v>
      </c>
      <c r="L20" s="9">
        <f>+'24-02-003'!V163</f>
        <v>0</v>
      </c>
      <c r="M20" s="9">
        <f>+'24-02-003'!W163</f>
        <v>0</v>
      </c>
      <c r="N20" s="9">
        <f>+'24-02-003'!X163</f>
        <v>0</v>
      </c>
      <c r="O20" s="9">
        <f>+'24-02-003'!Y163</f>
        <v>0</v>
      </c>
      <c r="P20" s="9">
        <f>+'24-02-003'!Z163</f>
        <v>0</v>
      </c>
      <c r="Q20" s="9">
        <f>+'24-02-003'!AA163</f>
        <v>0</v>
      </c>
      <c r="R20" s="9">
        <f>+'24-02-003'!AB163</f>
        <v>0</v>
      </c>
      <c r="S20" s="9">
        <f>+'24-02-003'!AC163</f>
        <v>0</v>
      </c>
      <c r="T20" s="9">
        <f>+'24-02-003'!AD163</f>
        <v>0</v>
      </c>
      <c r="U20" s="9">
        <f>+'24-02-003'!AE163</f>
        <v>0</v>
      </c>
      <c r="V20" s="9">
        <f>+'24-02-003'!AF163</f>
        <v>0</v>
      </c>
      <c r="W20" s="9">
        <f>+'24-02-003'!AG163</f>
        <v>0</v>
      </c>
      <c r="X20" s="11">
        <f>+'24-02-003'!AH163</f>
        <v>0</v>
      </c>
      <c r="Y20" s="11">
        <f>+'24-02-003'!AI163</f>
        <v>0</v>
      </c>
    </row>
    <row r="21" spans="1:25" s="12" customFormat="1" ht="26.25" customHeight="1">
      <c r="A21" s="13" t="s">
        <v>20</v>
      </c>
      <c r="B21" s="9">
        <f>+'24-02-003'!I175</f>
        <v>0</v>
      </c>
      <c r="C21" s="9">
        <f>+'24-02-003'!J175</f>
        <v>0</v>
      </c>
      <c r="D21" s="9">
        <f>+'24-02-003'!L175</f>
        <v>0</v>
      </c>
      <c r="E21" s="9">
        <f>+'24-02-003'!M175</f>
        <v>0</v>
      </c>
      <c r="F21" s="9">
        <f>+'24-02-003'!N175</f>
        <v>0</v>
      </c>
      <c r="G21" s="9">
        <f>+'24-02-003'!Q175</f>
        <v>0</v>
      </c>
      <c r="H21" s="9">
        <f>+'24-02-003'!R175</f>
        <v>0</v>
      </c>
      <c r="I21" s="9">
        <f>+'24-02-003'!S175</f>
        <v>0</v>
      </c>
      <c r="J21" s="9">
        <f>+'24-02-003'!T175</f>
        <v>0</v>
      </c>
      <c r="K21" s="9">
        <f>+'24-02-003'!U175</f>
        <v>0</v>
      </c>
      <c r="L21" s="9">
        <f>+'24-02-003'!V175</f>
        <v>0</v>
      </c>
      <c r="M21" s="9">
        <f>+'24-02-003'!W175</f>
        <v>0</v>
      </c>
      <c r="N21" s="9">
        <f>+'24-02-003'!X175</f>
        <v>0</v>
      </c>
      <c r="O21" s="9">
        <f>+'24-02-003'!Y175</f>
        <v>0</v>
      </c>
      <c r="P21" s="9">
        <f>+'24-02-003'!Z175</f>
        <v>0</v>
      </c>
      <c r="Q21" s="9">
        <f>+'24-02-003'!AA175</f>
        <v>0</v>
      </c>
      <c r="R21" s="9">
        <f>+'24-02-003'!AB175</f>
        <v>0</v>
      </c>
      <c r="S21" s="9">
        <f>+'24-02-003'!AC175</f>
        <v>0</v>
      </c>
      <c r="T21" s="9">
        <f>+'24-02-003'!AD175</f>
        <v>0</v>
      </c>
      <c r="U21" s="9">
        <f>+'24-02-003'!AE175</f>
        <v>0</v>
      </c>
      <c r="V21" s="9">
        <f>+'24-02-003'!AF175</f>
        <v>0</v>
      </c>
      <c r="W21" s="9">
        <f>+'24-02-003'!AG175</f>
        <v>0</v>
      </c>
      <c r="X21" s="11">
        <f>+'24-02-003'!AH175</f>
        <v>0</v>
      </c>
      <c r="Y21" s="11">
        <f>+'24-02-003'!AI175</f>
        <v>0</v>
      </c>
    </row>
    <row r="22" spans="1:25" s="12" customFormat="1" ht="26.25" customHeight="1">
      <c r="A22" s="13" t="s">
        <v>19</v>
      </c>
      <c r="B22" s="9">
        <f>+'24-02-003'!I187</f>
        <v>0</v>
      </c>
      <c r="C22" s="9">
        <f>+'24-02-003'!J187</f>
        <v>0</v>
      </c>
      <c r="D22" s="9">
        <f>+'24-02-003'!L187</f>
        <v>0</v>
      </c>
      <c r="E22" s="9">
        <f>+'24-02-003'!M187</f>
        <v>0</v>
      </c>
      <c r="F22" s="9">
        <f>+'24-02-003'!N187</f>
        <v>0</v>
      </c>
      <c r="G22" s="9">
        <f>+'24-02-003'!Q187</f>
        <v>0</v>
      </c>
      <c r="H22" s="9">
        <f>+'24-02-003'!R187</f>
        <v>0</v>
      </c>
      <c r="I22" s="9">
        <f>+'24-02-003'!S187</f>
        <v>0</v>
      </c>
      <c r="J22" s="9">
        <f>+'24-02-003'!T187</f>
        <v>0</v>
      </c>
      <c r="K22" s="9">
        <f>+'24-02-003'!U187</f>
        <v>0</v>
      </c>
      <c r="L22" s="9">
        <f>+'24-02-003'!V187</f>
        <v>0</v>
      </c>
      <c r="M22" s="9">
        <f>+'24-02-003'!W187</f>
        <v>0</v>
      </c>
      <c r="N22" s="9">
        <f>+'24-02-003'!X187</f>
        <v>0</v>
      </c>
      <c r="O22" s="9">
        <f>+'24-02-003'!Y187</f>
        <v>0</v>
      </c>
      <c r="P22" s="9">
        <f>+'24-02-003'!Z187</f>
        <v>0</v>
      </c>
      <c r="Q22" s="9">
        <f>+'24-02-003'!AA187</f>
        <v>0</v>
      </c>
      <c r="R22" s="9">
        <f>+'24-02-003'!AB187</f>
        <v>0</v>
      </c>
      <c r="S22" s="9">
        <f>+'24-02-003'!AC187</f>
        <v>0</v>
      </c>
      <c r="T22" s="9">
        <f>+'24-02-003'!AD187</f>
        <v>0</v>
      </c>
      <c r="U22" s="9">
        <f>+'24-02-003'!AE187</f>
        <v>0</v>
      </c>
      <c r="V22" s="9">
        <f>+'24-02-003'!AF187</f>
        <v>0</v>
      </c>
      <c r="W22" s="9">
        <f>+'24-02-003'!AG187</f>
        <v>0</v>
      </c>
      <c r="X22" s="11">
        <f>+'24-02-003'!AH187</f>
        <v>0</v>
      </c>
      <c r="Y22" s="11">
        <f>+'24-02-003'!AI187</f>
        <v>0</v>
      </c>
    </row>
    <row r="23" spans="1:25" s="12" customFormat="1" ht="26.25" customHeight="1">
      <c r="A23" s="14" t="s">
        <v>49</v>
      </c>
      <c r="B23" s="9">
        <f>+'24-02-003'!I190</f>
        <v>4351580000</v>
      </c>
      <c r="C23" s="9">
        <f>+'24-02-003'!J190</f>
        <v>4351580000</v>
      </c>
      <c r="D23" s="9">
        <f>+'24-02-003'!L190</f>
        <v>0</v>
      </c>
      <c r="E23" s="9">
        <f>+'24-02-003'!M190</f>
        <v>0</v>
      </c>
      <c r="F23" s="9">
        <f>+'24-02-003'!N190</f>
        <v>0</v>
      </c>
      <c r="G23" s="9">
        <f>+'24-02-003'!Q190</f>
        <v>1305474000</v>
      </c>
      <c r="H23" s="9">
        <f>+'24-02-003'!R190</f>
        <v>0</v>
      </c>
      <c r="I23" s="9">
        <f>+'24-02-003'!S190</f>
        <v>0</v>
      </c>
      <c r="J23" s="9">
        <f>+'24-02-003'!T190</f>
        <v>1305474000</v>
      </c>
      <c r="K23" s="9">
        <f>+'24-02-003'!U190</f>
        <v>0</v>
      </c>
      <c r="L23" s="9">
        <f>+'24-02-003'!V190</f>
        <v>0</v>
      </c>
      <c r="M23" s="9">
        <f>+'24-02-003'!W190</f>
        <v>0</v>
      </c>
      <c r="N23" s="9">
        <f>+'24-02-003'!X190</f>
        <v>0</v>
      </c>
      <c r="O23" s="9">
        <f>+'24-02-003'!Y190</f>
        <v>0</v>
      </c>
      <c r="P23" s="9">
        <f>+'24-02-003'!Z190</f>
        <v>0</v>
      </c>
      <c r="Q23" s="9">
        <f>+'24-02-003'!AA190</f>
        <v>0</v>
      </c>
      <c r="R23" s="9">
        <f>+'24-02-003'!AB190</f>
        <v>0</v>
      </c>
      <c r="S23" s="9">
        <f>+'24-02-003'!AC190</f>
        <v>0</v>
      </c>
      <c r="T23" s="9">
        <f>+'24-02-003'!AD190</f>
        <v>0</v>
      </c>
      <c r="U23" s="9">
        <f>+'24-02-003'!AE190</f>
        <v>0</v>
      </c>
      <c r="V23" s="9">
        <f>+'24-02-003'!AF190</f>
        <v>0</v>
      </c>
      <c r="W23" s="9">
        <f>+'24-02-003'!AG190</f>
        <v>1305474000</v>
      </c>
      <c r="X23" s="11">
        <f>+'24-02-003'!AH190</f>
        <v>0.3</v>
      </c>
      <c r="Y23" s="11">
        <f>+'24-02-003'!AI190</f>
        <v>1</v>
      </c>
    </row>
    <row r="24" spans="1:25" ht="36" customHeight="1">
      <c r="A24" s="66" t="str">
        <f>"TOTAL ASIG."&amp;" "&amp;$A$5</f>
        <v>TOTAL ASIG. 24-02-003 EDUCACION PREBASICA</v>
      </c>
      <c r="B24" s="67">
        <f t="shared" ref="B24:W24" si="0">SUM(B8:B23)</f>
        <v>4351580000</v>
      </c>
      <c r="C24" s="67">
        <f t="shared" si="0"/>
        <v>4351580000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1305474000</v>
      </c>
      <c r="H24" s="70">
        <f t="shared" si="0"/>
        <v>0</v>
      </c>
      <c r="I24" s="70">
        <f t="shared" si="0"/>
        <v>0</v>
      </c>
      <c r="J24" s="67">
        <f t="shared" si="0"/>
        <v>1305474000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1305474000</v>
      </c>
      <c r="X24" s="68">
        <f>IF(ISERROR(W24/B24),0,W24/B24)</f>
        <v>0.3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78" fitToHeight="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zoomScaleNormal="100" workbookViewId="0">
      <pane xSplit="3" ySplit="7" topLeftCell="P128" activePane="bottomRight" state="frozen"/>
      <selection activeCell="I191" sqref="I191"/>
      <selection pane="topRight" activeCell="I191" sqref="I191"/>
      <selection pane="bottomLeft" activeCell="I191" sqref="I191"/>
      <selection pane="bottomRight" activeCell="I191" sqref="I19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5.140625" style="3" bestFit="1" customWidth="1"/>
    <col min="8" max="8" width="7.7109375" style="3" bestFit="1" customWidth="1"/>
    <col min="9" max="9" width="11.42578125" style="6" customWidth="1"/>
    <col min="10" max="10" width="11.42578125" style="4" customWidth="1"/>
    <col min="11" max="11" width="21.7109375" style="2" bestFit="1" customWidth="1"/>
    <col min="12" max="12" width="9" style="3" bestFit="1" customWidth="1"/>
    <col min="13" max="13" width="8" style="3" bestFit="1" customWidth="1"/>
    <col min="14" max="14" width="11.28515625" style="3" bestFit="1" customWidth="1"/>
    <col min="15" max="15" width="10" style="3" customWidth="1"/>
    <col min="16" max="16" width="13.85546875" style="5" customWidth="1"/>
    <col min="17" max="19" width="11.42578125" style="6" customWidth="1" outlineLevel="1"/>
    <col min="20" max="20" width="11.42578125" style="6" customWidth="1"/>
    <col min="21" max="23" width="11.42578125" style="6" hidden="1" customWidth="1" outlineLevel="1"/>
    <col min="24" max="24" width="11.42578125" style="6" customWidth="1" collapsed="1"/>
    <col min="25" max="27" width="11.42578125" style="6" hidden="1" customWidth="1" outlineLevel="1"/>
    <col min="28" max="28" width="11.42578125" style="6" customWidth="1" collapsed="1"/>
    <col min="29" max="31" width="11.42578125" style="6" hidden="1" customWidth="1" outlineLevel="1"/>
    <col min="32" max="32" width="11.42578125" style="6" customWidth="1" collapsed="1"/>
    <col min="33" max="33" width="11.425781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105" t="s">
        <v>78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</row>
    <row r="2" spans="1:35" s="1" customFormat="1" ht="16.5" customHeight="1">
      <c r="A2" s="106" t="s">
        <v>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s="1" customFormat="1" ht="16.5" customHeight="1">
      <c r="A3" s="105" t="s">
        <v>115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</row>
    <row r="4" spans="1:35" s="1" customFormat="1" ht="16.5" customHeight="1">
      <c r="A4" s="106" t="s">
        <v>48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 ht="17.25" customHeight="1">
      <c r="A5" s="108" t="s">
        <v>83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</row>
    <row r="6" spans="1:35" s="3" customFormat="1" ht="25.5" customHeight="1">
      <c r="A6" s="94" t="s">
        <v>0</v>
      </c>
      <c r="B6" s="47" t="s">
        <v>34</v>
      </c>
      <c r="C6" s="101" t="s">
        <v>2</v>
      </c>
      <c r="D6" s="94" t="s">
        <v>30</v>
      </c>
      <c r="E6" s="101" t="s">
        <v>3</v>
      </c>
      <c r="F6" s="94" t="s">
        <v>31</v>
      </c>
      <c r="G6" s="94" t="s">
        <v>4</v>
      </c>
      <c r="H6" s="94"/>
      <c r="I6" s="110" t="s">
        <v>32</v>
      </c>
      <c r="J6" s="110" t="s">
        <v>10</v>
      </c>
      <c r="K6" s="94" t="s">
        <v>8</v>
      </c>
      <c r="L6" s="98" t="s">
        <v>21</v>
      </c>
      <c r="M6" s="99"/>
      <c r="N6" s="100"/>
      <c r="O6" s="94" t="s">
        <v>9</v>
      </c>
      <c r="P6" s="101" t="s">
        <v>5</v>
      </c>
      <c r="Q6" s="97" t="s">
        <v>33</v>
      </c>
      <c r="R6" s="97"/>
      <c r="S6" s="97"/>
      <c r="T6" s="95" t="s">
        <v>23</v>
      </c>
      <c r="U6" s="97" t="s">
        <v>33</v>
      </c>
      <c r="V6" s="97"/>
      <c r="W6" s="97"/>
      <c r="X6" s="103" t="s">
        <v>24</v>
      </c>
      <c r="Y6" s="97" t="s">
        <v>33</v>
      </c>
      <c r="Z6" s="97"/>
      <c r="AA6" s="97"/>
      <c r="AB6" s="95" t="s">
        <v>25</v>
      </c>
      <c r="AC6" s="97" t="s">
        <v>33</v>
      </c>
      <c r="AD6" s="97"/>
      <c r="AE6" s="97"/>
      <c r="AF6" s="95" t="s">
        <v>26</v>
      </c>
      <c r="AG6" s="95" t="s">
        <v>47</v>
      </c>
      <c r="AH6" s="107" t="s">
        <v>53</v>
      </c>
      <c r="AI6" s="107"/>
    </row>
    <row r="7" spans="1:35" s="3" customFormat="1" ht="22.5">
      <c r="A7" s="94"/>
      <c r="B7" s="48" t="s">
        <v>1</v>
      </c>
      <c r="C7" s="102"/>
      <c r="D7" s="94"/>
      <c r="E7" s="102"/>
      <c r="F7" s="94"/>
      <c r="G7" s="49" t="s">
        <v>6</v>
      </c>
      <c r="H7" s="49" t="s">
        <v>7</v>
      </c>
      <c r="I7" s="111"/>
      <c r="J7" s="111"/>
      <c r="K7" s="94"/>
      <c r="L7" s="50" t="s">
        <v>11</v>
      </c>
      <c r="M7" s="50" t="s">
        <v>22</v>
      </c>
      <c r="N7" s="51" t="s">
        <v>75</v>
      </c>
      <c r="O7" s="94"/>
      <c r="P7" s="102"/>
      <c r="Q7" s="50" t="s">
        <v>35</v>
      </c>
      <c r="R7" s="50" t="s">
        <v>36</v>
      </c>
      <c r="S7" s="50" t="s">
        <v>37</v>
      </c>
      <c r="T7" s="96"/>
      <c r="U7" s="50" t="s">
        <v>38</v>
      </c>
      <c r="V7" s="50" t="s">
        <v>39</v>
      </c>
      <c r="W7" s="50" t="s">
        <v>40</v>
      </c>
      <c r="X7" s="104"/>
      <c r="Y7" s="50" t="s">
        <v>41</v>
      </c>
      <c r="Z7" s="50" t="s">
        <v>42</v>
      </c>
      <c r="AA7" s="50" t="s">
        <v>43</v>
      </c>
      <c r="AB7" s="96"/>
      <c r="AC7" s="50" t="s">
        <v>44</v>
      </c>
      <c r="AD7" s="50" t="s">
        <v>45</v>
      </c>
      <c r="AE7" s="50" t="s">
        <v>46</v>
      </c>
      <c r="AF7" s="96"/>
      <c r="AG7" s="96"/>
      <c r="AH7" s="52" t="s">
        <v>29</v>
      </c>
      <c r="AI7" s="52" t="s">
        <v>54</v>
      </c>
    </row>
    <row r="8" spans="1:35" ht="12.75" customHeight="1">
      <c r="A8" s="8"/>
      <c r="B8" s="91" t="s">
        <v>52</v>
      </c>
      <c r="C8" s="92"/>
      <c r="D8" s="93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 t="str">
        <f t="shared" ref="AI9:AI18" si="1">IF(ISERROR(AG9/$AG$191),"-",AG9/$AG$191)</f>
        <v>-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 t="str">
        <f t="shared" si="1"/>
        <v>-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 t="str">
        <f t="shared" si="1"/>
        <v>-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 t="str">
        <f t="shared" si="1"/>
        <v>-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 t="str">
        <f t="shared" si="1"/>
        <v>-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 t="str">
        <f t="shared" si="1"/>
        <v>-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 t="str">
        <f t="shared" si="1"/>
        <v>-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 t="str">
        <f t="shared" si="1"/>
        <v>-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 t="str">
        <f t="shared" si="1"/>
        <v>-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 t="str">
        <f t="shared" si="1"/>
        <v>-</v>
      </c>
    </row>
    <row r="19" spans="1:35" ht="12.75" customHeight="1" collapsed="1">
      <c r="A19" s="82" t="s">
        <v>56</v>
      </c>
      <c r="B19" s="83"/>
      <c r="C19" s="83"/>
      <c r="D19" s="83"/>
      <c r="E19" s="83"/>
      <c r="F19" s="83"/>
      <c r="G19" s="83"/>
      <c r="H19" s="84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88" t="s">
        <v>12</v>
      </c>
      <c r="C20" s="89"/>
      <c r="D20" s="90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 t="str">
        <f t="shared" ref="AI21:AI30" si="9">IF(ISERROR(AG21/$AG$191),"-",AG21/$AG$191)</f>
        <v>-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 t="str">
        <f t="shared" si="9"/>
        <v>-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 t="str">
        <f t="shared" si="9"/>
        <v>-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 t="str">
        <f t="shared" si="9"/>
        <v>-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 t="str">
        <f t="shared" si="9"/>
        <v>-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 t="str">
        <f t="shared" si="9"/>
        <v>-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 t="str">
        <f t="shared" si="9"/>
        <v>-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 t="str">
        <f t="shared" si="9"/>
        <v>-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 t="str">
        <f t="shared" si="9"/>
        <v>-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 t="str">
        <f t="shared" si="9"/>
        <v>-</v>
      </c>
    </row>
    <row r="31" spans="1:35" ht="12.75" customHeight="1" collapsed="1">
      <c r="A31" s="82" t="s">
        <v>55</v>
      </c>
      <c r="B31" s="83"/>
      <c r="C31" s="83"/>
      <c r="D31" s="83"/>
      <c r="E31" s="83"/>
      <c r="F31" s="83"/>
      <c r="G31" s="83"/>
      <c r="H31" s="84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88" t="s">
        <v>13</v>
      </c>
      <c r="C32" s="89"/>
      <c r="D32" s="90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 t="str">
        <f t="shared" ref="AI33:AI42" si="17">IF(ISERROR(AG33/$AG$191),"-",AG33/$AG$191)</f>
        <v>-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 t="str">
        <f t="shared" si="17"/>
        <v>-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 t="str">
        <f t="shared" si="17"/>
        <v>-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 t="str">
        <f t="shared" si="17"/>
        <v>-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 t="str">
        <f t="shared" si="17"/>
        <v>-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 t="str">
        <f t="shared" si="17"/>
        <v>-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 t="str">
        <f t="shared" si="17"/>
        <v>-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 t="str">
        <f t="shared" si="17"/>
        <v>-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 t="str">
        <f t="shared" si="17"/>
        <v>-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 t="str">
        <f t="shared" si="17"/>
        <v>-</v>
      </c>
    </row>
    <row r="43" spans="1:35" ht="12.75" customHeight="1" collapsed="1">
      <c r="A43" s="82" t="s">
        <v>57</v>
      </c>
      <c r="B43" s="83"/>
      <c r="C43" s="83"/>
      <c r="D43" s="83"/>
      <c r="E43" s="83"/>
      <c r="F43" s="83"/>
      <c r="G43" s="83"/>
      <c r="H43" s="84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88" t="s">
        <v>14</v>
      </c>
      <c r="C44" s="89"/>
      <c r="D44" s="90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 t="str">
        <f t="shared" ref="AI45:AI54" si="25">IF(ISERROR(AG45/$AG$191),"-",AG45/$AG$191)</f>
        <v>-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 t="str">
        <f t="shared" si="25"/>
        <v>-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 t="str">
        <f t="shared" si="25"/>
        <v>-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 t="str">
        <f t="shared" si="25"/>
        <v>-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 t="str">
        <f t="shared" si="25"/>
        <v>-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 t="str">
        <f t="shared" si="25"/>
        <v>-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 t="str">
        <f t="shared" si="25"/>
        <v>-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 t="str">
        <f t="shared" si="25"/>
        <v>-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 t="str">
        <f t="shared" si="25"/>
        <v>-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 t="str">
        <f t="shared" si="25"/>
        <v>-</v>
      </c>
    </row>
    <row r="55" spans="1:35" ht="12.75" customHeight="1" collapsed="1">
      <c r="A55" s="82" t="s">
        <v>58</v>
      </c>
      <c r="B55" s="83"/>
      <c r="C55" s="83"/>
      <c r="D55" s="83"/>
      <c r="E55" s="83"/>
      <c r="F55" s="83"/>
      <c r="G55" s="83"/>
      <c r="H55" s="84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88" t="s">
        <v>59</v>
      </c>
      <c r="C56" s="89"/>
      <c r="D56" s="90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 t="str">
        <f t="shared" ref="AI57:AI66" si="33">IF(ISERROR(AG57/$AG$191),"-",AG57/$AG$191)</f>
        <v>-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 t="str">
        <f t="shared" si="33"/>
        <v>-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 t="str">
        <f t="shared" si="33"/>
        <v>-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 t="str">
        <f t="shared" si="33"/>
        <v>-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 t="str">
        <f t="shared" si="33"/>
        <v>-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 t="str">
        <f t="shared" si="33"/>
        <v>-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 t="str">
        <f t="shared" si="33"/>
        <v>-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 t="str">
        <f t="shared" si="33"/>
        <v>-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 t="str">
        <f t="shared" si="33"/>
        <v>-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 t="str">
        <f t="shared" si="33"/>
        <v>-</v>
      </c>
    </row>
    <row r="67" spans="1:35" ht="12.75" customHeight="1" collapsed="1">
      <c r="A67" s="82" t="s">
        <v>60</v>
      </c>
      <c r="B67" s="83"/>
      <c r="C67" s="83"/>
      <c r="D67" s="83"/>
      <c r="E67" s="83"/>
      <c r="F67" s="83"/>
      <c r="G67" s="83"/>
      <c r="H67" s="84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88" t="s">
        <v>15</v>
      </c>
      <c r="C68" s="89"/>
      <c r="D68" s="90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 t="str">
        <f t="shared" ref="AI69:AI78" si="41">IF(ISERROR(AG69/$AG$191),"-",AG69/$AG$191)</f>
        <v>-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 t="str">
        <f t="shared" si="41"/>
        <v>-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 t="str">
        <f t="shared" si="41"/>
        <v>-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 t="str">
        <f t="shared" si="41"/>
        <v>-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 t="str">
        <f t="shared" si="41"/>
        <v>-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 t="str">
        <f t="shared" si="41"/>
        <v>-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 t="str">
        <f t="shared" si="41"/>
        <v>-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 t="str">
        <f t="shared" si="41"/>
        <v>-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 t="str">
        <f t="shared" si="41"/>
        <v>-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 t="str">
        <f t="shared" si="41"/>
        <v>-</v>
      </c>
    </row>
    <row r="79" spans="1:35" ht="12.75" customHeight="1" collapsed="1">
      <c r="A79" s="82" t="s">
        <v>61</v>
      </c>
      <c r="B79" s="83"/>
      <c r="C79" s="83"/>
      <c r="D79" s="83"/>
      <c r="E79" s="83"/>
      <c r="F79" s="83"/>
      <c r="G79" s="83"/>
      <c r="H79" s="84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88" t="s">
        <v>16</v>
      </c>
      <c r="C80" s="89"/>
      <c r="D80" s="90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 t="str">
        <f t="shared" ref="AI81:AI90" si="49">IF(ISERROR(AG81/$AG$191),"-",AG81/$AG$191)</f>
        <v>-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 t="str">
        <f t="shared" si="49"/>
        <v>-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 t="str">
        <f t="shared" si="49"/>
        <v>-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 t="str">
        <f t="shared" si="49"/>
        <v>-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 t="str">
        <f t="shared" si="49"/>
        <v>-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 t="str">
        <f t="shared" si="49"/>
        <v>-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 t="str">
        <f t="shared" si="49"/>
        <v>-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 t="str">
        <f t="shared" si="49"/>
        <v>-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 t="str">
        <f t="shared" si="49"/>
        <v>-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 t="str">
        <f t="shared" si="49"/>
        <v>-</v>
      </c>
    </row>
    <row r="91" spans="1:35" ht="12.75" customHeight="1" collapsed="1">
      <c r="A91" s="82" t="s">
        <v>62</v>
      </c>
      <c r="B91" s="83"/>
      <c r="C91" s="83"/>
      <c r="D91" s="83"/>
      <c r="E91" s="83"/>
      <c r="F91" s="83"/>
      <c r="G91" s="83"/>
      <c r="H91" s="84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88" t="s">
        <v>63</v>
      </c>
      <c r="C92" s="89"/>
      <c r="D92" s="90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 t="str">
        <f t="shared" ref="AI93:AI102" si="57">IF(ISERROR(AG93/$AG$191),"-",AG93/$AG$191)</f>
        <v>-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 t="str">
        <f t="shared" si="57"/>
        <v>-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 t="str">
        <f t="shared" si="57"/>
        <v>-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 t="str">
        <f t="shared" si="57"/>
        <v>-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 t="str">
        <f t="shared" si="57"/>
        <v>-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 t="str">
        <f t="shared" si="57"/>
        <v>-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 t="str">
        <f t="shared" si="57"/>
        <v>-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 t="str">
        <f t="shared" si="57"/>
        <v>-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 t="str">
        <f t="shared" si="57"/>
        <v>-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 t="str">
        <f t="shared" si="57"/>
        <v>-</v>
      </c>
    </row>
    <row r="103" spans="1:35" ht="12.75" customHeight="1" collapsed="1">
      <c r="A103" s="82" t="s">
        <v>64</v>
      </c>
      <c r="B103" s="83"/>
      <c r="C103" s="83"/>
      <c r="D103" s="83"/>
      <c r="E103" s="83"/>
      <c r="F103" s="83"/>
      <c r="G103" s="83"/>
      <c r="H103" s="84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88" t="s">
        <v>65</v>
      </c>
      <c r="C104" s="89"/>
      <c r="D104" s="90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 t="str">
        <f t="shared" ref="AI105:AI114" si="65">IF(ISERROR(AG105/$AG$191),"-",AG105/$AG$191)</f>
        <v>-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 t="str">
        <f t="shared" si="65"/>
        <v>-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 t="str">
        <f t="shared" si="65"/>
        <v>-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 t="str">
        <f t="shared" si="65"/>
        <v>-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 t="str">
        <f t="shared" si="65"/>
        <v>-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 t="str">
        <f t="shared" si="65"/>
        <v>-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 t="str">
        <f t="shared" si="65"/>
        <v>-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 t="str">
        <f t="shared" si="65"/>
        <v>-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 t="str">
        <f t="shared" si="65"/>
        <v>-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 t="str">
        <f t="shared" si="65"/>
        <v>-</v>
      </c>
    </row>
    <row r="115" spans="1:35" ht="12.75" customHeight="1" collapsed="1">
      <c r="A115" s="82" t="s">
        <v>66</v>
      </c>
      <c r="B115" s="83"/>
      <c r="C115" s="83"/>
      <c r="D115" s="83"/>
      <c r="E115" s="83"/>
      <c r="F115" s="83"/>
      <c r="G115" s="83"/>
      <c r="H115" s="84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88" t="s">
        <v>17</v>
      </c>
      <c r="C116" s="89"/>
      <c r="D116" s="90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 t="str">
        <f t="shared" ref="AI117:AI126" si="73">IF(ISERROR(AG117/$AG$191),"-",AG117/$AG$191)</f>
        <v>-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 t="str">
        <f t="shared" si="73"/>
        <v>-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 t="str">
        <f t="shared" si="73"/>
        <v>-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 t="str">
        <f t="shared" si="73"/>
        <v>-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 t="str">
        <f t="shared" si="73"/>
        <v>-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 t="str">
        <f t="shared" si="73"/>
        <v>-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 t="str">
        <f t="shared" si="73"/>
        <v>-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 t="str">
        <f t="shared" si="73"/>
        <v>-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 t="str">
        <f t="shared" si="73"/>
        <v>-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 t="str">
        <f t="shared" si="73"/>
        <v>-</v>
      </c>
    </row>
    <row r="127" spans="1:35" ht="12.75" customHeight="1" collapsed="1">
      <c r="A127" s="82" t="s">
        <v>67</v>
      </c>
      <c r="B127" s="83"/>
      <c r="C127" s="83"/>
      <c r="D127" s="83"/>
      <c r="E127" s="83"/>
      <c r="F127" s="83"/>
      <c r="G127" s="83"/>
      <c r="H127" s="84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88" t="s">
        <v>68</v>
      </c>
      <c r="C128" s="89"/>
      <c r="D128" s="90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 t="str">
        <f t="shared" ref="AI129:AI138" si="81">IF(ISERROR(AG129/$AG$191),"-",AG129/$AG$191)</f>
        <v>-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 t="str">
        <f t="shared" si="81"/>
        <v>-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 t="str">
        <f t="shared" si="81"/>
        <v>-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 t="str">
        <f t="shared" si="81"/>
        <v>-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 t="str">
        <f t="shared" si="81"/>
        <v>-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 t="str">
        <f t="shared" si="81"/>
        <v>-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 t="str">
        <f t="shared" si="81"/>
        <v>-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 t="str">
        <f t="shared" si="81"/>
        <v>-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 t="str">
        <f t="shared" si="81"/>
        <v>-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 t="str">
        <f t="shared" si="81"/>
        <v>-</v>
      </c>
    </row>
    <row r="139" spans="1:35" ht="12.75" customHeight="1" collapsed="1">
      <c r="A139" s="82" t="s">
        <v>69</v>
      </c>
      <c r="B139" s="83"/>
      <c r="C139" s="83"/>
      <c r="D139" s="83"/>
      <c r="E139" s="83"/>
      <c r="F139" s="83"/>
      <c r="G139" s="83"/>
      <c r="H139" s="84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88" t="s">
        <v>18</v>
      </c>
      <c r="C140" s="89"/>
      <c r="D140" s="90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 t="str">
        <f t="shared" ref="AI141:AI150" si="89">IF(ISERROR(AG141/$AG$191),"-",AG141/$AG$191)</f>
        <v>-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 t="str">
        <f t="shared" si="89"/>
        <v>-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 t="str">
        <f t="shared" si="89"/>
        <v>-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 t="str">
        <f t="shared" si="89"/>
        <v>-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 t="str">
        <f t="shared" si="89"/>
        <v>-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 t="str">
        <f t="shared" si="89"/>
        <v>-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 t="str">
        <f t="shared" si="89"/>
        <v>-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 t="str">
        <f t="shared" si="89"/>
        <v>-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 t="str">
        <f t="shared" si="89"/>
        <v>-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 t="str">
        <f t="shared" si="89"/>
        <v>-</v>
      </c>
    </row>
    <row r="151" spans="1:35" ht="12.75" customHeight="1" collapsed="1">
      <c r="A151" s="82" t="s">
        <v>70</v>
      </c>
      <c r="B151" s="83"/>
      <c r="C151" s="83"/>
      <c r="D151" s="83"/>
      <c r="E151" s="83"/>
      <c r="F151" s="83"/>
      <c r="G151" s="83"/>
      <c r="H151" s="84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88" t="s">
        <v>71</v>
      </c>
      <c r="C152" s="89"/>
      <c r="D152" s="90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 t="str">
        <f t="shared" ref="AI153:AI162" si="97">IF(ISERROR(AG153/$AG$191),"-",AG153/$AG$191)</f>
        <v>-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 t="str">
        <f t="shared" si="97"/>
        <v>-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 t="str">
        <f t="shared" si="97"/>
        <v>-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 t="str">
        <f t="shared" si="97"/>
        <v>-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 t="str">
        <f t="shared" si="97"/>
        <v>-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 t="str">
        <f t="shared" si="97"/>
        <v>-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 t="str">
        <f t="shared" si="97"/>
        <v>-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 t="str">
        <f t="shared" si="97"/>
        <v>-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 t="str">
        <f t="shared" si="97"/>
        <v>-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 t="str">
        <f t="shared" si="97"/>
        <v>-</v>
      </c>
    </row>
    <row r="163" spans="1:35" ht="12.75" customHeight="1" collapsed="1">
      <c r="A163" s="82" t="s">
        <v>72</v>
      </c>
      <c r="B163" s="83"/>
      <c r="C163" s="83"/>
      <c r="D163" s="83"/>
      <c r="E163" s="83"/>
      <c r="F163" s="83"/>
      <c r="G163" s="83"/>
      <c r="H163" s="84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88" t="s">
        <v>20</v>
      </c>
      <c r="C164" s="89"/>
      <c r="D164" s="90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 t="str">
        <f t="shared" ref="AI165:AI174" si="105">IF(ISERROR(AG165/$AG$191),"-",AG165/$AG$191)</f>
        <v>-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 t="str">
        <f t="shared" si="105"/>
        <v>-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 t="str">
        <f t="shared" si="105"/>
        <v>-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 t="str">
        <f t="shared" si="105"/>
        <v>-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 t="str">
        <f t="shared" si="105"/>
        <v>-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 t="str">
        <f t="shared" si="105"/>
        <v>-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 t="str">
        <f t="shared" si="105"/>
        <v>-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 t="str">
        <f t="shared" si="105"/>
        <v>-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 t="str">
        <f t="shared" si="105"/>
        <v>-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 t="str">
        <f t="shared" si="105"/>
        <v>-</v>
      </c>
    </row>
    <row r="175" spans="1:35" ht="12.75" customHeight="1" collapsed="1">
      <c r="A175" s="82" t="s">
        <v>73</v>
      </c>
      <c r="B175" s="83"/>
      <c r="C175" s="83"/>
      <c r="D175" s="83"/>
      <c r="E175" s="83"/>
      <c r="F175" s="83"/>
      <c r="G175" s="83"/>
      <c r="H175" s="84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88" t="s">
        <v>19</v>
      </c>
      <c r="C176" s="89"/>
      <c r="D176" s="90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 t="str">
        <f t="shared" ref="AI177:AI186" si="113">IF(ISERROR(AG177/$AG$191),"-",AG177/$AG$191)</f>
        <v>-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 t="str">
        <f t="shared" si="113"/>
        <v>-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 t="str">
        <f t="shared" si="113"/>
        <v>-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 t="str">
        <f t="shared" si="113"/>
        <v>-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 t="str">
        <f t="shared" si="113"/>
        <v>-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 t="str">
        <f t="shared" si="113"/>
        <v>-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 t="str">
        <f t="shared" si="113"/>
        <v>-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 t="str">
        <f t="shared" si="113"/>
        <v>-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 t="str">
        <f t="shared" si="113"/>
        <v>-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 t="str">
        <f t="shared" si="113"/>
        <v>-</v>
      </c>
    </row>
    <row r="187" spans="1:35" ht="12.75" customHeight="1" collapsed="1">
      <c r="A187" s="82" t="s">
        <v>74</v>
      </c>
      <c r="B187" s="83"/>
      <c r="C187" s="83"/>
      <c r="D187" s="83"/>
      <c r="E187" s="83"/>
      <c r="F187" s="83"/>
      <c r="G187" s="83"/>
      <c r="H187" s="84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88" t="s">
        <v>49</v>
      </c>
      <c r="C188" s="89"/>
      <c r="D188" s="90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112</v>
      </c>
      <c r="C189" s="81">
        <v>41634</v>
      </c>
      <c r="D189" s="80" t="s">
        <v>108</v>
      </c>
      <c r="E189" s="78" t="s">
        <v>110</v>
      </c>
      <c r="F189" s="79" t="s">
        <v>109</v>
      </c>
      <c r="G189" s="81"/>
      <c r="H189" s="81"/>
      <c r="I189" s="29">
        <v>1812715000</v>
      </c>
      <c r="J189" s="77">
        <v>60000000</v>
      </c>
      <c r="K189" s="28"/>
      <c r="L189" s="35"/>
      <c r="M189" s="35"/>
      <c r="N189" s="35"/>
      <c r="O189" s="79"/>
      <c r="P189" s="28"/>
      <c r="Q189" s="35"/>
      <c r="R189" s="35"/>
      <c r="S189" s="35"/>
      <c r="T189" s="40">
        <f>SUM(Q189:S189)</f>
        <v>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0</v>
      </c>
      <c r="AH189" s="41">
        <f>IF(ISERROR(AG189/I189),0,AG189/I189)</f>
        <v>0</v>
      </c>
      <c r="AI189" s="42" t="str">
        <f>IF(ISERROR(AG189/$AG$191),"-",AG189/$AG$191)</f>
        <v>-</v>
      </c>
    </row>
    <row r="190" spans="1:35" s="17" customFormat="1">
      <c r="A190" s="82" t="s">
        <v>50</v>
      </c>
      <c r="B190" s="83"/>
      <c r="C190" s="83"/>
      <c r="D190" s="83"/>
      <c r="E190" s="83"/>
      <c r="F190" s="83"/>
      <c r="G190" s="83"/>
      <c r="H190" s="84"/>
      <c r="I190" s="55">
        <f>SUM(I189:I189)</f>
        <v>1812715000</v>
      </c>
      <c r="J190" s="55">
        <f>SUM(J189:J189)</f>
        <v>60000000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0</v>
      </c>
      <c r="R190" s="55">
        <f t="shared" si="121"/>
        <v>0</v>
      </c>
      <c r="S190" s="55">
        <f t="shared" si="121"/>
        <v>0</v>
      </c>
      <c r="T190" s="60">
        <f t="shared" si="121"/>
        <v>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0</v>
      </c>
      <c r="AH190" s="54">
        <f>IF(ISERROR(AG190/I190),0,AG190/I190)</f>
        <v>0</v>
      </c>
      <c r="AI190" s="54">
        <f>IF(ISERROR(AG190/$AG$191),0,AG190/$AG$191)</f>
        <v>0</v>
      </c>
    </row>
    <row r="191" spans="1:35">
      <c r="A191" s="85" t="str">
        <f>"TOTAL ASIG."&amp;" "&amp;$A$5</f>
        <v xml:space="preserve">TOTAL ASIG. 24-03-001 FONDO DE INTERVENCIONES DE APOYO AL DESARROLLO INFANTIL </v>
      </c>
      <c r="B191" s="86"/>
      <c r="C191" s="86"/>
      <c r="D191" s="86"/>
      <c r="E191" s="86"/>
      <c r="F191" s="86"/>
      <c r="G191" s="86"/>
      <c r="H191" s="87"/>
      <c r="I191" s="62">
        <f>+I19+I31+I12572+I55+I67+I79+I91+I103+I115+I127+I139+I151+I187+I163+I175+I190</f>
        <v>1812715000</v>
      </c>
      <c r="J191" s="60">
        <f>+J19+J31+J43+J55+J67+J79+J91+J103+J115+J127+J139+J151+J187+J163+J175+J190</f>
        <v>60000000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0</v>
      </c>
      <c r="S191" s="60">
        <f t="shared" si="122"/>
        <v>0</v>
      </c>
      <c r="T191" s="60">
        <f t="shared" si="122"/>
        <v>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0</v>
      </c>
      <c r="AH191" s="61">
        <f>IF(ISERROR(AG191/I191),"-",AG191/I191)</f>
        <v>0</v>
      </c>
      <c r="AI191" s="61" t="str">
        <f>IF(ISERROR(AG191/$AG$191),"-",AG191/$AG$191)</f>
        <v>-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54" fitToHeight="20" orientation="landscape" r:id="rId1"/>
  <headerFooter alignWithMargins="0"/>
  <ignoredErrors>
    <ignoredError sqref="AI19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32</vt:i4>
      </vt:variant>
    </vt:vector>
  </HeadingPairs>
  <TitlesOfParts>
    <vt:vector size="48" baseType="lpstr">
      <vt:lpstr>24-01-001</vt:lpstr>
      <vt:lpstr>24-01-001 res </vt:lpstr>
      <vt:lpstr>24-02-001</vt:lpstr>
      <vt:lpstr>24-02-001 res</vt:lpstr>
      <vt:lpstr>24-02-002</vt:lpstr>
      <vt:lpstr>24-02-002 res</vt:lpstr>
      <vt:lpstr>24-02-003</vt:lpstr>
      <vt:lpstr>24-02-003 res</vt:lpstr>
      <vt:lpstr>24-03-001</vt:lpstr>
      <vt:lpstr>24-03-001 res</vt:lpstr>
      <vt:lpstr>24-03-002</vt:lpstr>
      <vt:lpstr>24-03-002 res</vt:lpstr>
      <vt:lpstr>24-03-003</vt:lpstr>
      <vt:lpstr>24-03-003 res</vt:lpstr>
      <vt:lpstr>24-03-005</vt:lpstr>
      <vt:lpstr>24-03-005 res</vt:lpstr>
      <vt:lpstr>'24-01-001'!Área_de_impresión</vt:lpstr>
      <vt:lpstr>'24-01-001 res '!Área_de_impresión</vt:lpstr>
      <vt:lpstr>'24-02-001'!Área_de_impresión</vt:lpstr>
      <vt:lpstr>'24-02-001 res'!Área_de_impresión</vt:lpstr>
      <vt:lpstr>'24-02-002'!Área_de_impresión</vt:lpstr>
      <vt:lpstr>'24-02-002 res'!Área_de_impresión</vt:lpstr>
      <vt:lpstr>'24-02-003'!Área_de_impresión</vt:lpstr>
      <vt:lpstr>'24-02-003 res'!Área_de_impresión</vt:lpstr>
      <vt:lpstr>'24-03-001'!Área_de_impresión</vt:lpstr>
      <vt:lpstr>'24-03-001 res'!Área_de_impresión</vt:lpstr>
      <vt:lpstr>'24-03-002'!Área_de_impresión</vt:lpstr>
      <vt:lpstr>'24-03-002 res'!Área_de_impresión</vt:lpstr>
      <vt:lpstr>'24-03-003'!Área_de_impresión</vt:lpstr>
      <vt:lpstr>'24-03-003 res'!Área_de_impresión</vt:lpstr>
      <vt:lpstr>'24-03-005'!Área_de_impresión</vt:lpstr>
      <vt:lpstr>'24-03-005 res'!Área_de_impresión</vt:lpstr>
      <vt:lpstr>'24-01-001'!Títulos_a_imprimir</vt:lpstr>
      <vt:lpstr>'24-01-001 res '!Títulos_a_imprimir</vt:lpstr>
      <vt:lpstr>'24-02-001'!Títulos_a_imprimir</vt:lpstr>
      <vt:lpstr>'24-02-001 res'!Títulos_a_imprimir</vt:lpstr>
      <vt:lpstr>'24-02-002'!Títulos_a_imprimir</vt:lpstr>
      <vt:lpstr>'24-02-002 res'!Títulos_a_imprimir</vt:lpstr>
      <vt:lpstr>'24-02-003'!Títulos_a_imprimir</vt:lpstr>
      <vt:lpstr>'24-02-003 res'!Títulos_a_imprimir</vt:lpstr>
      <vt:lpstr>'24-03-001'!Títulos_a_imprimir</vt:lpstr>
      <vt:lpstr>'24-03-001 res'!Títulos_a_imprimir</vt:lpstr>
      <vt:lpstr>'24-03-002'!Títulos_a_imprimir</vt:lpstr>
      <vt:lpstr>'24-03-002 res'!Títulos_a_imprimir</vt:lpstr>
      <vt:lpstr>'24-03-003'!Títulos_a_imprimir</vt:lpstr>
      <vt:lpstr>'24-03-003 res'!Títulos_a_imprimir</vt:lpstr>
      <vt:lpstr>'24-03-005'!Títulos_a_imprimir</vt:lpstr>
      <vt:lpstr>'24-03-005 res'!Títulos_a_imprimir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Ximena Serqueira</dc:creator>
  <cp:lastModifiedBy>tjeldrez</cp:lastModifiedBy>
  <cp:lastPrinted>2014-04-21T16:02:47Z</cp:lastPrinted>
  <dcterms:created xsi:type="dcterms:W3CDTF">2007-09-25T20:17:44Z</dcterms:created>
  <dcterms:modified xsi:type="dcterms:W3CDTF">2014-04-21T16:08:35Z</dcterms:modified>
</cp:coreProperties>
</file>