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145" yWindow="1245" windowWidth="11580" windowHeight="8835" tabRatio="951" firstSheet="5" activeTab="15"/>
  </bookViews>
  <sheets>
    <sheet name="24-01-001" sheetId="10" r:id="rId1"/>
    <sheet name="24-01-001 res " sheetId="11" r:id="rId2"/>
    <sheet name="24-02-001" sheetId="23" r:id="rId3"/>
    <sheet name="24-02-001 res" sheetId="24" r:id="rId4"/>
    <sheet name="24-02-002" sheetId="25" r:id="rId5"/>
    <sheet name="24-02-002 res" sheetId="26" r:id="rId6"/>
    <sheet name="24-02-003" sheetId="27" r:id="rId7"/>
    <sheet name="24-02-003 res" sheetId="28" r:id="rId8"/>
    <sheet name="24-03-001" sheetId="29" r:id="rId9"/>
    <sheet name="24-03-001 res" sheetId="30" r:id="rId10"/>
    <sheet name="24-03-002" sheetId="31" r:id="rId11"/>
    <sheet name="24-03-002 res" sheetId="32" r:id="rId12"/>
    <sheet name="24-03-003" sheetId="33" r:id="rId13"/>
    <sheet name="24-03-003 res" sheetId="34" r:id="rId14"/>
    <sheet name="24-03-005" sheetId="35" r:id="rId15"/>
    <sheet name="24-03-005 res" sheetId="36" r:id="rId16"/>
  </sheets>
  <definedNames>
    <definedName name="_xlnm.Print_Area" localSheetId="0">'24-01-001'!$A$1:$AI$191</definedName>
    <definedName name="_xlnm.Print_Area" localSheetId="1">'24-01-001 res '!$A$1:$Y$25</definedName>
    <definedName name="_xlnm.Print_Area" localSheetId="2">'24-02-001'!$A$1:$AI$191</definedName>
    <definedName name="_xlnm.Print_Area" localSheetId="3">'24-02-001 res'!$A$1:$Y$25</definedName>
    <definedName name="_xlnm.Print_Area" localSheetId="4">'24-02-002'!$A$1:$AI$191</definedName>
    <definedName name="_xlnm.Print_Area" localSheetId="5">'24-02-002 res'!$A$1:$Y$25</definedName>
    <definedName name="_xlnm.Print_Area" localSheetId="6">'24-02-003'!$A$1:$AI$191</definedName>
    <definedName name="_xlnm.Print_Area" localSheetId="7">'24-02-003 res'!$A$1:$Y$25</definedName>
    <definedName name="_xlnm.Print_Area" localSheetId="8">'24-03-001'!$A$1:$AI$304</definedName>
    <definedName name="_xlnm.Print_Area" localSheetId="9">'24-03-001 res'!$A$1:$Y$25</definedName>
    <definedName name="_xlnm.Print_Area" localSheetId="10">'24-03-002'!$A$1:$AI$191</definedName>
    <definedName name="_xlnm.Print_Area" localSheetId="11">'24-03-002 res'!$A$1:$Y$25</definedName>
    <definedName name="_xlnm.Print_Area" localSheetId="12">'24-03-003'!$A$1:$AI$296</definedName>
    <definedName name="_xlnm.Print_Area" localSheetId="13">'24-03-003 res'!$A$1:$Y$25</definedName>
    <definedName name="_xlnm.Print_Area" localSheetId="14">'24-03-005'!$A$1:$AI$191</definedName>
    <definedName name="_xlnm.Print_Area" localSheetId="15">'24-03-005 res'!$A$1:$Y$25</definedName>
    <definedName name="_xlnm.Print_Titles" localSheetId="0">'24-01-001'!$1:$7</definedName>
    <definedName name="_xlnm.Print_Titles" localSheetId="1">'24-01-001 res '!$6:$7</definedName>
    <definedName name="_xlnm.Print_Titles" localSheetId="2">'24-02-001'!$1:$7</definedName>
    <definedName name="_xlnm.Print_Titles" localSheetId="3">'24-02-001 res'!$6:$7</definedName>
    <definedName name="_xlnm.Print_Titles" localSheetId="4">'24-02-002'!$1:$7</definedName>
    <definedName name="_xlnm.Print_Titles" localSheetId="5">'24-02-002 res'!$6:$7</definedName>
    <definedName name="_xlnm.Print_Titles" localSheetId="6">'24-02-003'!$1:$7</definedName>
    <definedName name="_xlnm.Print_Titles" localSheetId="7">'24-02-003 res'!$6:$7</definedName>
    <definedName name="_xlnm.Print_Titles" localSheetId="8">'24-03-001'!$1:$7</definedName>
    <definedName name="_xlnm.Print_Titles" localSheetId="9">'24-03-001 res'!$6:$7</definedName>
    <definedName name="_xlnm.Print_Titles" localSheetId="10">'24-03-002'!$1:$7</definedName>
    <definedName name="_xlnm.Print_Titles" localSheetId="11">'24-03-002 res'!$6:$7</definedName>
    <definedName name="_xlnm.Print_Titles" localSheetId="12">'24-03-003'!$1:$7</definedName>
    <definedName name="_xlnm.Print_Titles" localSheetId="13">'24-03-003 res'!$6:$7</definedName>
    <definedName name="_xlnm.Print_Titles" localSheetId="14">'24-03-005'!$1:$7</definedName>
    <definedName name="_xlnm.Print_Titles" localSheetId="15">'24-03-005 res'!$6:$7</definedName>
  </definedNames>
  <calcPr calcId="125725"/>
</workbook>
</file>

<file path=xl/calcChain.xml><?xml version="1.0" encoding="utf-8"?>
<calcChain xmlns="http://schemas.openxmlformats.org/spreadsheetml/2006/main">
  <c r="AE191" i="33"/>
  <c r="AD191"/>
  <c r="AC191"/>
  <c r="W191"/>
  <c r="U191"/>
  <c r="V191"/>
  <c r="S191"/>
  <c r="R191"/>
  <c r="Q191"/>
  <c r="AE22" i="29"/>
  <c r="AD22"/>
  <c r="AC22"/>
  <c r="W136"/>
  <c r="V136"/>
  <c r="U136"/>
  <c r="W22"/>
  <c r="V22"/>
  <c r="U22"/>
  <c r="S22"/>
  <c r="R22"/>
  <c r="Q22"/>
  <c r="S136"/>
  <c r="R136"/>
  <c r="Q136"/>
  <c r="G14" i="30" s="1"/>
  <c r="AG241" i="33"/>
  <c r="AG229"/>
  <c r="AH137"/>
  <c r="AH145"/>
  <c r="AH148"/>
  <c r="AH172"/>
  <c r="AH173"/>
  <c r="AH177"/>
  <c r="AH180"/>
  <c r="AH190"/>
  <c r="AF191"/>
  <c r="AG190"/>
  <c r="AF190"/>
  <c r="AB190"/>
  <c r="AF189"/>
  <c r="AB189"/>
  <c r="AG189" s="1"/>
  <c r="AH189" s="1"/>
  <c r="AF188"/>
  <c r="AB188"/>
  <c r="AG188" s="1"/>
  <c r="AH188" s="1"/>
  <c r="AG187"/>
  <c r="AH187" s="1"/>
  <c r="AF187"/>
  <c r="AB187"/>
  <c r="AG186"/>
  <c r="AH186" s="1"/>
  <c r="AF186"/>
  <c r="AB186"/>
  <c r="AF185"/>
  <c r="AB185"/>
  <c r="AG185" s="1"/>
  <c r="AH185" s="1"/>
  <c r="AF184"/>
  <c r="AB184"/>
  <c r="AG184" s="1"/>
  <c r="AH184" s="1"/>
  <c r="AF183"/>
  <c r="AB183"/>
  <c r="AG183" s="1"/>
  <c r="AH183" s="1"/>
  <c r="AG182"/>
  <c r="AH182" s="1"/>
  <c r="AF182"/>
  <c r="AB182"/>
  <c r="AF181"/>
  <c r="AB181"/>
  <c r="AG181" s="1"/>
  <c r="AH181" s="1"/>
  <c r="AF180"/>
  <c r="AB180"/>
  <c r="AG180" s="1"/>
  <c r="AF179"/>
  <c r="AB179"/>
  <c r="AG179" s="1"/>
  <c r="AH179" s="1"/>
  <c r="AG178"/>
  <c r="AH178" s="1"/>
  <c r="AF178"/>
  <c r="AB178"/>
  <c r="AF177"/>
  <c r="AB177"/>
  <c r="AG177" s="1"/>
  <c r="AF176"/>
  <c r="AB176"/>
  <c r="AG176" s="1"/>
  <c r="AH176" s="1"/>
  <c r="AF175"/>
  <c r="AB175"/>
  <c r="AG175" s="1"/>
  <c r="AH175" s="1"/>
  <c r="AF174"/>
  <c r="AB174"/>
  <c r="AG174" s="1"/>
  <c r="AH174" s="1"/>
  <c r="AF173"/>
  <c r="AB173"/>
  <c r="AG173" s="1"/>
  <c r="AF172"/>
  <c r="AB172"/>
  <c r="AG172" s="1"/>
  <c r="AF171"/>
  <c r="AB171"/>
  <c r="AG171" s="1"/>
  <c r="AH171" s="1"/>
  <c r="AG170"/>
  <c r="AH170" s="1"/>
  <c r="AF170"/>
  <c r="AB170"/>
  <c r="AF169"/>
  <c r="AB169"/>
  <c r="AG169" s="1"/>
  <c r="AH169" s="1"/>
  <c r="AF168"/>
  <c r="AB168"/>
  <c r="AG168" s="1"/>
  <c r="AH168" s="1"/>
  <c r="AF167"/>
  <c r="AB167"/>
  <c r="AG167" s="1"/>
  <c r="AH167" s="1"/>
  <c r="AG166"/>
  <c r="AH166" s="1"/>
  <c r="AF166"/>
  <c r="AB166"/>
  <c r="AF165"/>
  <c r="AB165"/>
  <c r="AG165" s="1"/>
  <c r="AH165" s="1"/>
  <c r="AF164"/>
  <c r="AB164"/>
  <c r="AG164" s="1"/>
  <c r="AH164" s="1"/>
  <c r="AG163"/>
  <c r="AH163" s="1"/>
  <c r="AF163"/>
  <c r="AB163"/>
  <c r="AG162"/>
  <c r="AH162" s="1"/>
  <c r="AF162"/>
  <c r="AB162"/>
  <c r="AF161"/>
  <c r="AB161"/>
  <c r="AG161" s="1"/>
  <c r="AH161" s="1"/>
  <c r="AF160"/>
  <c r="AB160"/>
  <c r="AG160" s="1"/>
  <c r="AH160" s="1"/>
  <c r="AF159"/>
  <c r="AB159"/>
  <c r="AG159" s="1"/>
  <c r="AH159" s="1"/>
  <c r="AG158"/>
  <c r="AH158" s="1"/>
  <c r="AF158"/>
  <c r="AB158"/>
  <c r="AF157"/>
  <c r="AB157"/>
  <c r="AG157" s="1"/>
  <c r="AH157" s="1"/>
  <c r="AF156"/>
  <c r="AB156"/>
  <c r="AG156" s="1"/>
  <c r="AH156" s="1"/>
  <c r="AF155"/>
  <c r="AB155"/>
  <c r="AG155" s="1"/>
  <c r="AH155" s="1"/>
  <c r="AG154"/>
  <c r="AH154" s="1"/>
  <c r="AF154"/>
  <c r="AB154"/>
  <c r="AF153"/>
  <c r="AB153"/>
  <c r="AG153" s="1"/>
  <c r="AH153" s="1"/>
  <c r="AF152"/>
  <c r="AB152"/>
  <c r="AG152" s="1"/>
  <c r="AH152" s="1"/>
  <c r="AG151"/>
  <c r="AH151" s="1"/>
  <c r="AF151"/>
  <c r="AB151"/>
  <c r="AF150"/>
  <c r="AB150"/>
  <c r="AG150" s="1"/>
  <c r="AH150" s="1"/>
  <c r="AF149"/>
  <c r="AB149"/>
  <c r="AG149" s="1"/>
  <c r="AH149" s="1"/>
  <c r="AF148"/>
  <c r="AB148"/>
  <c r="AG148" s="1"/>
  <c r="AG147"/>
  <c r="AH147" s="1"/>
  <c r="AF147"/>
  <c r="AB147"/>
  <c r="AF146"/>
  <c r="AB146"/>
  <c r="AG146" s="1"/>
  <c r="AH146" s="1"/>
  <c r="AF145"/>
  <c r="AB145"/>
  <c r="AG145" s="1"/>
  <c r="AF144"/>
  <c r="AB144"/>
  <c r="AG144" s="1"/>
  <c r="AH144" s="1"/>
  <c r="AG143"/>
  <c r="AH143" s="1"/>
  <c r="AF143"/>
  <c r="AB143"/>
  <c r="AF142"/>
  <c r="AB142"/>
  <c r="AG142" s="1"/>
  <c r="AH142" s="1"/>
  <c r="AF141"/>
  <c r="AB141"/>
  <c r="AG141" s="1"/>
  <c r="AH141" s="1"/>
  <c r="AF140"/>
  <c r="AB140"/>
  <c r="AG140" s="1"/>
  <c r="AH140" s="1"/>
  <c r="AF139"/>
  <c r="AB139"/>
  <c r="AG139" s="1"/>
  <c r="AH139" s="1"/>
  <c r="AF138"/>
  <c r="AB138"/>
  <c r="AG138" s="1"/>
  <c r="AH138" s="1"/>
  <c r="AF137"/>
  <c r="AB137"/>
  <c r="AG137" s="1"/>
  <c r="AF136"/>
  <c r="AB136"/>
  <c r="AG136" s="1"/>
  <c r="Z191"/>
  <c r="AA191"/>
  <c r="Y191"/>
  <c r="X191"/>
  <c r="T191"/>
  <c r="X190"/>
  <c r="T190"/>
  <c r="X189"/>
  <c r="T189"/>
  <c r="X188"/>
  <c r="T188"/>
  <c r="X187"/>
  <c r="T187"/>
  <c r="X186"/>
  <c r="T186"/>
  <c r="X185"/>
  <c r="T185"/>
  <c r="X184"/>
  <c r="T184"/>
  <c r="X183"/>
  <c r="T183"/>
  <c r="X182"/>
  <c r="T182"/>
  <c r="X181"/>
  <c r="T181"/>
  <c r="X180"/>
  <c r="T180"/>
  <c r="X179"/>
  <c r="T179"/>
  <c r="X178"/>
  <c r="T178"/>
  <c r="X177"/>
  <c r="T177"/>
  <c r="X176"/>
  <c r="T176"/>
  <c r="X175"/>
  <c r="T175"/>
  <c r="X174"/>
  <c r="T174"/>
  <c r="X173"/>
  <c r="T173"/>
  <c r="X172"/>
  <c r="T172"/>
  <c r="X171"/>
  <c r="T171"/>
  <c r="X170"/>
  <c r="T170"/>
  <c r="X169"/>
  <c r="T169"/>
  <c r="X168"/>
  <c r="T168"/>
  <c r="X167"/>
  <c r="T167"/>
  <c r="X166"/>
  <c r="T166"/>
  <c r="X165"/>
  <c r="T165"/>
  <c r="X164"/>
  <c r="T164"/>
  <c r="X163"/>
  <c r="T163"/>
  <c r="X162"/>
  <c r="T162"/>
  <c r="X161"/>
  <c r="T161"/>
  <c r="X160"/>
  <c r="T160"/>
  <c r="X159"/>
  <c r="T159"/>
  <c r="X158"/>
  <c r="T158"/>
  <c r="X157"/>
  <c r="T157"/>
  <c r="X156"/>
  <c r="T156"/>
  <c r="X155"/>
  <c r="T155"/>
  <c r="X154"/>
  <c r="T154"/>
  <c r="X153"/>
  <c r="T153"/>
  <c r="X152"/>
  <c r="T152"/>
  <c r="X151"/>
  <c r="T151"/>
  <c r="X150"/>
  <c r="T150"/>
  <c r="X149"/>
  <c r="T149"/>
  <c r="X148"/>
  <c r="T148"/>
  <c r="X147"/>
  <c r="T147"/>
  <c r="X146"/>
  <c r="T146"/>
  <c r="X145"/>
  <c r="T145"/>
  <c r="X144"/>
  <c r="T144"/>
  <c r="X143"/>
  <c r="T143"/>
  <c r="X142"/>
  <c r="T142"/>
  <c r="X141"/>
  <c r="T141"/>
  <c r="X140"/>
  <c r="T140"/>
  <c r="X139"/>
  <c r="T139"/>
  <c r="X138"/>
  <c r="T138"/>
  <c r="X137"/>
  <c r="T137"/>
  <c r="X136"/>
  <c r="T136"/>
  <c r="M191"/>
  <c r="N191"/>
  <c r="L191"/>
  <c r="J191"/>
  <c r="AB253"/>
  <c r="AF253"/>
  <c r="AB254"/>
  <c r="AF254"/>
  <c r="AB255"/>
  <c r="AF255"/>
  <c r="AB256"/>
  <c r="AF256"/>
  <c r="AB257"/>
  <c r="AF257"/>
  <c r="AB258"/>
  <c r="AF258"/>
  <c r="AB259"/>
  <c r="AF259"/>
  <c r="AB260"/>
  <c r="AF260"/>
  <c r="AB261"/>
  <c r="AF261"/>
  <c r="AB262"/>
  <c r="AF262"/>
  <c r="AB263"/>
  <c r="AF263"/>
  <c r="AB264"/>
  <c r="AF264"/>
  <c r="AB265"/>
  <c r="AF265"/>
  <c r="AB266"/>
  <c r="AF266"/>
  <c r="AB267"/>
  <c r="AF267"/>
  <c r="AB268"/>
  <c r="AF268"/>
  <c r="AB269"/>
  <c r="AF269"/>
  <c r="AB270"/>
  <c r="AF270"/>
  <c r="AB271"/>
  <c r="AF271"/>
  <c r="AB272"/>
  <c r="AF272"/>
  <c r="AB273"/>
  <c r="AF273"/>
  <c r="AB274"/>
  <c r="AF274"/>
  <c r="AB275"/>
  <c r="AF275"/>
  <c r="AB276"/>
  <c r="AF276"/>
  <c r="AB277"/>
  <c r="AF277"/>
  <c r="AB278"/>
  <c r="AF278"/>
  <c r="AB279"/>
  <c r="AF279"/>
  <c r="AB280"/>
  <c r="AF280"/>
  <c r="AB281"/>
  <c r="AF281"/>
  <c r="AB282"/>
  <c r="AF282"/>
  <c r="AB283"/>
  <c r="AF283"/>
  <c r="AB284"/>
  <c r="AF284"/>
  <c r="AB285"/>
  <c r="AF285"/>
  <c r="AB286"/>
  <c r="AF286"/>
  <c r="AB287"/>
  <c r="AF287"/>
  <c r="AB288"/>
  <c r="AF288"/>
  <c r="AB289"/>
  <c r="AF289"/>
  <c r="AB290"/>
  <c r="AF290"/>
  <c r="AB291"/>
  <c r="AF291"/>
  <c r="Z292"/>
  <c r="AA292"/>
  <c r="Y292"/>
  <c r="T253"/>
  <c r="X253"/>
  <c r="T254"/>
  <c r="X254"/>
  <c r="T255"/>
  <c r="X255"/>
  <c r="T256"/>
  <c r="X256"/>
  <c r="T257"/>
  <c r="X257"/>
  <c r="T258"/>
  <c r="X258"/>
  <c r="T259"/>
  <c r="X259"/>
  <c r="T260"/>
  <c r="X260"/>
  <c r="T261"/>
  <c r="X261"/>
  <c r="T262"/>
  <c r="X262"/>
  <c r="T263"/>
  <c r="X263"/>
  <c r="AG263" s="1"/>
  <c r="T264"/>
  <c r="X264"/>
  <c r="T265"/>
  <c r="X265"/>
  <c r="T266"/>
  <c r="X266"/>
  <c r="T267"/>
  <c r="X267"/>
  <c r="T268"/>
  <c r="X268"/>
  <c r="T269"/>
  <c r="X269"/>
  <c r="T270"/>
  <c r="X270"/>
  <c r="T271"/>
  <c r="X271"/>
  <c r="T272"/>
  <c r="X272"/>
  <c r="T273"/>
  <c r="X273"/>
  <c r="T274"/>
  <c r="X274"/>
  <c r="T275"/>
  <c r="X275"/>
  <c r="T276"/>
  <c r="X276"/>
  <c r="T277"/>
  <c r="X277"/>
  <c r="T278"/>
  <c r="X278"/>
  <c r="T279"/>
  <c r="X279"/>
  <c r="AG279" s="1"/>
  <c r="T280"/>
  <c r="X280"/>
  <c r="T281"/>
  <c r="X281"/>
  <c r="T282"/>
  <c r="X282"/>
  <c r="T283"/>
  <c r="X283"/>
  <c r="T284"/>
  <c r="X284"/>
  <c r="T285"/>
  <c r="X285"/>
  <c r="T286"/>
  <c r="X286"/>
  <c r="T287"/>
  <c r="X287"/>
  <c r="T288"/>
  <c r="X288"/>
  <c r="T289"/>
  <c r="X289"/>
  <c r="T290"/>
  <c r="X290"/>
  <c r="T291"/>
  <c r="X291"/>
  <c r="J292"/>
  <c r="AG191" l="1"/>
  <c r="AB191"/>
  <c r="AH136"/>
  <c r="AG271"/>
  <c r="AG288"/>
  <c r="AH288" s="1"/>
  <c r="AG284"/>
  <c r="AH284" s="1"/>
  <c r="AG280"/>
  <c r="AG276"/>
  <c r="AH276" s="1"/>
  <c r="AG272"/>
  <c r="AH272" s="1"/>
  <c r="AG268"/>
  <c r="AH268" s="1"/>
  <c r="AG264"/>
  <c r="AG260"/>
  <c r="AH260" s="1"/>
  <c r="AG256"/>
  <c r="AH256" s="1"/>
  <c r="AG281"/>
  <c r="AH281" s="1"/>
  <c r="AG287"/>
  <c r="AH287" s="1"/>
  <c r="AG255"/>
  <c r="AH255" s="1"/>
  <c r="AG289"/>
  <c r="AH289" s="1"/>
  <c r="AG257"/>
  <c r="AH257" s="1"/>
  <c r="AG291"/>
  <c r="AH291" s="1"/>
  <c r="AG283"/>
  <c r="AH283" s="1"/>
  <c r="AG275"/>
  <c r="AG267"/>
  <c r="AH267" s="1"/>
  <c r="AG259"/>
  <c r="AH259" s="1"/>
  <c r="AG265"/>
  <c r="AH265" s="1"/>
  <c r="AG273"/>
  <c r="AH273" s="1"/>
  <c r="AH280"/>
  <c r="AH264"/>
  <c r="AH275"/>
  <c r="AG286"/>
  <c r="AG278"/>
  <c r="AG270"/>
  <c r="AG254"/>
  <c r="AH279"/>
  <c r="AH271"/>
  <c r="AH263"/>
  <c r="AG290"/>
  <c r="AG285"/>
  <c r="AG282"/>
  <c r="AG277"/>
  <c r="AG274"/>
  <c r="AG269"/>
  <c r="AG266"/>
  <c r="AG261"/>
  <c r="AG258"/>
  <c r="AG253"/>
  <c r="AG262"/>
  <c r="AH262" l="1"/>
  <c r="AH266"/>
  <c r="AH282"/>
  <c r="AH286"/>
  <c r="AH261"/>
  <c r="AH277"/>
  <c r="AH278"/>
  <c r="AH258"/>
  <c r="AH274"/>
  <c r="AH290"/>
  <c r="AH270"/>
  <c r="AH253"/>
  <c r="AH269"/>
  <c r="AH285"/>
  <c r="AH254"/>
  <c r="AB249" l="1"/>
  <c r="AF249"/>
  <c r="Z250"/>
  <c r="AA250"/>
  <c r="Y250"/>
  <c r="T249"/>
  <c r="X249"/>
  <c r="J250"/>
  <c r="AG249" l="1"/>
  <c r="AH249" s="1"/>
  <c r="Z246"/>
  <c r="AA246"/>
  <c r="Y246"/>
  <c r="AB244"/>
  <c r="AF244"/>
  <c r="AB245"/>
  <c r="AF245"/>
  <c r="T244"/>
  <c r="AG244" s="1"/>
  <c r="X244"/>
  <c r="T245"/>
  <c r="X245"/>
  <c r="J246"/>
  <c r="AH244" l="1"/>
  <c r="AG245"/>
  <c r="Z241"/>
  <c r="AA241"/>
  <c r="Y241"/>
  <c r="AB239"/>
  <c r="AF239"/>
  <c r="AB240"/>
  <c r="AF240"/>
  <c r="T239"/>
  <c r="X239"/>
  <c r="T240"/>
  <c r="X240"/>
  <c r="J241"/>
  <c r="AB217"/>
  <c r="AF217"/>
  <c r="AB218"/>
  <c r="AF218"/>
  <c r="AB219"/>
  <c r="AF219"/>
  <c r="AB220"/>
  <c r="AF220"/>
  <c r="AB221"/>
  <c r="AF221"/>
  <c r="AB222"/>
  <c r="AF222"/>
  <c r="AB223"/>
  <c r="AF223"/>
  <c r="AB224"/>
  <c r="AF224"/>
  <c r="AB225"/>
  <c r="AF225"/>
  <c r="AB226"/>
  <c r="AF226"/>
  <c r="AB227"/>
  <c r="AF227"/>
  <c r="AB228"/>
  <c r="AF228"/>
  <c r="Z229"/>
  <c r="AA229"/>
  <c r="Y229"/>
  <c r="T217"/>
  <c r="X217"/>
  <c r="T218"/>
  <c r="X218"/>
  <c r="T219"/>
  <c r="X219"/>
  <c r="T220"/>
  <c r="X220"/>
  <c r="T221"/>
  <c r="X221"/>
  <c r="T222"/>
  <c r="X222"/>
  <c r="T223"/>
  <c r="X223"/>
  <c r="T224"/>
  <c r="X224"/>
  <c r="T225"/>
  <c r="X225"/>
  <c r="T226"/>
  <c r="X226"/>
  <c r="T227"/>
  <c r="X227"/>
  <c r="T228"/>
  <c r="X228"/>
  <c r="J229"/>
  <c r="I229"/>
  <c r="AG239" l="1"/>
  <c r="AH239" s="1"/>
  <c r="AG228"/>
  <c r="AH228" s="1"/>
  <c r="AG220"/>
  <c r="AH220" s="1"/>
  <c r="AH245"/>
  <c r="AG240"/>
  <c r="AH240" s="1"/>
  <c r="AG222"/>
  <c r="AH222" s="1"/>
  <c r="AG218"/>
  <c r="AH218" s="1"/>
  <c r="AG224"/>
  <c r="AH224" s="1"/>
  <c r="AG225"/>
  <c r="AH225" s="1"/>
  <c r="AG226"/>
  <c r="AH226" s="1"/>
  <c r="AG217"/>
  <c r="AH217" s="1"/>
  <c r="AG223"/>
  <c r="AH223" s="1"/>
  <c r="AG227"/>
  <c r="AH227" s="1"/>
  <c r="AG221"/>
  <c r="AH221" s="1"/>
  <c r="AG219"/>
  <c r="AH219" s="1"/>
  <c r="AB194" l="1"/>
  <c r="AF194"/>
  <c r="AB195"/>
  <c r="AF195"/>
  <c r="AB196"/>
  <c r="AF196"/>
  <c r="AB197"/>
  <c r="AF197"/>
  <c r="AB198"/>
  <c r="AF198"/>
  <c r="AB199"/>
  <c r="AF199"/>
  <c r="AB200"/>
  <c r="AF200"/>
  <c r="AB201"/>
  <c r="AF201"/>
  <c r="AB202"/>
  <c r="AF202"/>
  <c r="AB203"/>
  <c r="AF203"/>
  <c r="AB204"/>
  <c r="AF204"/>
  <c r="AB205"/>
  <c r="AF205"/>
  <c r="AB206"/>
  <c r="AF206"/>
  <c r="AB207"/>
  <c r="AF207"/>
  <c r="AB208"/>
  <c r="AF208"/>
  <c r="AB209"/>
  <c r="AF209"/>
  <c r="AB210"/>
  <c r="AF210"/>
  <c r="AB211"/>
  <c r="AF211"/>
  <c r="AB212"/>
  <c r="AF212"/>
  <c r="AB213"/>
  <c r="AF213"/>
  <c r="Z214"/>
  <c r="AA214"/>
  <c r="Y214"/>
  <c r="T194"/>
  <c r="X194"/>
  <c r="T195"/>
  <c r="X195"/>
  <c r="T196"/>
  <c r="X196"/>
  <c r="T197"/>
  <c r="X197"/>
  <c r="T198"/>
  <c r="X198"/>
  <c r="T199"/>
  <c r="X199"/>
  <c r="T200"/>
  <c r="X200"/>
  <c r="T201"/>
  <c r="X201"/>
  <c r="T202"/>
  <c r="X202"/>
  <c r="T203"/>
  <c r="X203"/>
  <c r="T204"/>
  <c r="X204"/>
  <c r="T205"/>
  <c r="X205"/>
  <c r="T206"/>
  <c r="X206"/>
  <c r="T207"/>
  <c r="X207"/>
  <c r="T208"/>
  <c r="X208"/>
  <c r="T209"/>
  <c r="X209"/>
  <c r="T210"/>
  <c r="X210"/>
  <c r="T211"/>
  <c r="X211"/>
  <c r="T212"/>
  <c r="X212"/>
  <c r="T213"/>
  <c r="X213"/>
  <c r="J214"/>
  <c r="AA134"/>
  <c r="Z134"/>
  <c r="Y134"/>
  <c r="AB110"/>
  <c r="AF110"/>
  <c r="AB111"/>
  <c r="AF111"/>
  <c r="AB112"/>
  <c r="AF112"/>
  <c r="AB113"/>
  <c r="AF113"/>
  <c r="AB114"/>
  <c r="AF114"/>
  <c r="AB115"/>
  <c r="AF115"/>
  <c r="AB116"/>
  <c r="AF116"/>
  <c r="AB117"/>
  <c r="AF117"/>
  <c r="AB118"/>
  <c r="AF118"/>
  <c r="AB119"/>
  <c r="AF119"/>
  <c r="AB120"/>
  <c r="AF120"/>
  <c r="AB121"/>
  <c r="AF121"/>
  <c r="AB122"/>
  <c r="AF122"/>
  <c r="AB123"/>
  <c r="AF123"/>
  <c r="AB124"/>
  <c r="AF124"/>
  <c r="AB125"/>
  <c r="AF125"/>
  <c r="AB126"/>
  <c r="AF126"/>
  <c r="AB127"/>
  <c r="AF127"/>
  <c r="AB128"/>
  <c r="AF128"/>
  <c r="AB129"/>
  <c r="AF129"/>
  <c r="AB130"/>
  <c r="AF130"/>
  <c r="AB131"/>
  <c r="AF131"/>
  <c r="AB132"/>
  <c r="AF132"/>
  <c r="AB133"/>
  <c r="AF133"/>
  <c r="T110"/>
  <c r="X110"/>
  <c r="T111"/>
  <c r="X111"/>
  <c r="T112"/>
  <c r="X112"/>
  <c r="T113"/>
  <c r="X113"/>
  <c r="T114"/>
  <c r="X114"/>
  <c r="T115"/>
  <c r="X115"/>
  <c r="T116"/>
  <c r="X116"/>
  <c r="T117"/>
  <c r="X117"/>
  <c r="T118"/>
  <c r="X118"/>
  <c r="T119"/>
  <c r="X119"/>
  <c r="T120"/>
  <c r="X120"/>
  <c r="T121"/>
  <c r="X121"/>
  <c r="T122"/>
  <c r="X122"/>
  <c r="T123"/>
  <c r="X123"/>
  <c r="T124"/>
  <c r="X124"/>
  <c r="T125"/>
  <c r="X125"/>
  <c r="T126"/>
  <c r="X126"/>
  <c r="T127"/>
  <c r="X127"/>
  <c r="T128"/>
  <c r="X128"/>
  <c r="T129"/>
  <c r="X129"/>
  <c r="T130"/>
  <c r="X130"/>
  <c r="T131"/>
  <c r="X131"/>
  <c r="T132"/>
  <c r="X132"/>
  <c r="T133"/>
  <c r="X133"/>
  <c r="J134"/>
  <c r="AG213" l="1"/>
  <c r="AH213" s="1"/>
  <c r="AG205"/>
  <c r="AH205" s="1"/>
  <c r="AG197"/>
  <c r="AH197" s="1"/>
  <c r="AG212"/>
  <c r="AH212" s="1"/>
  <c r="AG208"/>
  <c r="AH208" s="1"/>
  <c r="AG204"/>
  <c r="AH204" s="1"/>
  <c r="AG200"/>
  <c r="AH200" s="1"/>
  <c r="AG196"/>
  <c r="AH196" s="1"/>
  <c r="AG209"/>
  <c r="AH209" s="1"/>
  <c r="AG201"/>
  <c r="AH201" s="1"/>
  <c r="AG195"/>
  <c r="AG210"/>
  <c r="AG207"/>
  <c r="AG202"/>
  <c r="AG199"/>
  <c r="AG194"/>
  <c r="AG211"/>
  <c r="AG206"/>
  <c r="AG203"/>
  <c r="AG198"/>
  <c r="AG129"/>
  <c r="AH129" s="1"/>
  <c r="AG125"/>
  <c r="AH125" s="1"/>
  <c r="AG113"/>
  <c r="AH113" s="1"/>
  <c r="AG123"/>
  <c r="AH123" s="1"/>
  <c r="AG132"/>
  <c r="AH132" s="1"/>
  <c r="AG128"/>
  <c r="AH128" s="1"/>
  <c r="AG124"/>
  <c r="AH124" s="1"/>
  <c r="AG120"/>
  <c r="AH120" s="1"/>
  <c r="AG116"/>
  <c r="AH116" s="1"/>
  <c r="AG112"/>
  <c r="AH112" s="1"/>
  <c r="AG122"/>
  <c r="AH122" s="1"/>
  <c r="AG111"/>
  <c r="AH111" s="1"/>
  <c r="AG133"/>
  <c r="AH133" s="1"/>
  <c r="AG131"/>
  <c r="AH131" s="1"/>
  <c r="AG126"/>
  <c r="AH126" s="1"/>
  <c r="AG117"/>
  <c r="AH117" s="1"/>
  <c r="AG115"/>
  <c r="AH115" s="1"/>
  <c r="AG110"/>
  <c r="AH110" s="1"/>
  <c r="AG130"/>
  <c r="AH130" s="1"/>
  <c r="AG121"/>
  <c r="AH121" s="1"/>
  <c r="AG119"/>
  <c r="AH119" s="1"/>
  <c r="AG114"/>
  <c r="AH114" s="1"/>
  <c r="AG118"/>
  <c r="AH118" s="1"/>
  <c r="AG127"/>
  <c r="AH127" s="1"/>
  <c r="AH198" l="1"/>
  <c r="AH194"/>
  <c r="AH210"/>
  <c r="AH195"/>
  <c r="AH211"/>
  <c r="AH207"/>
  <c r="AH206"/>
  <c r="AH202"/>
  <c r="AH203"/>
  <c r="AH199"/>
  <c r="AB75"/>
  <c r="AF75"/>
  <c r="AB76"/>
  <c r="AF76"/>
  <c r="AB77"/>
  <c r="AF77"/>
  <c r="AB78"/>
  <c r="AF78"/>
  <c r="AB79"/>
  <c r="AF79"/>
  <c r="AB80"/>
  <c r="AF80"/>
  <c r="AB81"/>
  <c r="AF81"/>
  <c r="AB82"/>
  <c r="AF82"/>
  <c r="AB83"/>
  <c r="AF83"/>
  <c r="AB84"/>
  <c r="AF84"/>
  <c r="AB85"/>
  <c r="AF85"/>
  <c r="AB86"/>
  <c r="AF86"/>
  <c r="AB87"/>
  <c r="AF87"/>
  <c r="AB88"/>
  <c r="AF88"/>
  <c r="AB89"/>
  <c r="AF89"/>
  <c r="AB90"/>
  <c r="AF90"/>
  <c r="AB91"/>
  <c r="AF91"/>
  <c r="AB92"/>
  <c r="AF92"/>
  <c r="AB93"/>
  <c r="AF93"/>
  <c r="AB94"/>
  <c r="AF94"/>
  <c r="AB95"/>
  <c r="AF95"/>
  <c r="AB96"/>
  <c r="AF96"/>
  <c r="AB97"/>
  <c r="AF97"/>
  <c r="AB98"/>
  <c r="AF98"/>
  <c r="AB99"/>
  <c r="AF99"/>
  <c r="AB100"/>
  <c r="AF100"/>
  <c r="AB101"/>
  <c r="AF101"/>
  <c r="AB102"/>
  <c r="AF102"/>
  <c r="AB103"/>
  <c r="AF103"/>
  <c r="AB104"/>
  <c r="AF104"/>
  <c r="AB105"/>
  <c r="AF105"/>
  <c r="AB106"/>
  <c r="AF106"/>
  <c r="Z107"/>
  <c r="AA107"/>
  <c r="Y107"/>
  <c r="T75"/>
  <c r="X75"/>
  <c r="T76"/>
  <c r="X76"/>
  <c r="T77"/>
  <c r="X77"/>
  <c r="T78"/>
  <c r="X78"/>
  <c r="T79"/>
  <c r="X79"/>
  <c r="T80"/>
  <c r="X80"/>
  <c r="T81"/>
  <c r="X81"/>
  <c r="T82"/>
  <c r="X82"/>
  <c r="T83"/>
  <c r="X83"/>
  <c r="T84"/>
  <c r="X84"/>
  <c r="T85"/>
  <c r="X85"/>
  <c r="T86"/>
  <c r="X86"/>
  <c r="T87"/>
  <c r="X87"/>
  <c r="T88"/>
  <c r="X88"/>
  <c r="T89"/>
  <c r="X89"/>
  <c r="T90"/>
  <c r="X90"/>
  <c r="T91"/>
  <c r="X91"/>
  <c r="T92"/>
  <c r="X92"/>
  <c r="T93"/>
  <c r="X93"/>
  <c r="T94"/>
  <c r="X94"/>
  <c r="T95"/>
  <c r="X95"/>
  <c r="T96"/>
  <c r="X96"/>
  <c r="T97"/>
  <c r="X97"/>
  <c r="T98"/>
  <c r="X98"/>
  <c r="T99"/>
  <c r="X99"/>
  <c r="T100"/>
  <c r="X100"/>
  <c r="T101"/>
  <c r="X101"/>
  <c r="T102"/>
  <c r="X102"/>
  <c r="T103"/>
  <c r="X103"/>
  <c r="T104"/>
  <c r="X104"/>
  <c r="T105"/>
  <c r="X105"/>
  <c r="T106"/>
  <c r="X106"/>
  <c r="J107"/>
  <c r="AG105" l="1"/>
  <c r="AH105" s="1"/>
  <c r="AG101"/>
  <c r="AH101" s="1"/>
  <c r="AG97"/>
  <c r="AH97" s="1"/>
  <c r="AG93"/>
  <c r="AH93" s="1"/>
  <c r="AG89"/>
  <c r="AH89" s="1"/>
  <c r="AG85"/>
  <c r="AH85" s="1"/>
  <c r="AG81"/>
  <c r="AH81" s="1"/>
  <c r="AG77"/>
  <c r="AH77" s="1"/>
  <c r="AG83"/>
  <c r="AH83" s="1"/>
  <c r="AG99"/>
  <c r="AH99" s="1"/>
  <c r="AG106"/>
  <c r="AG90"/>
  <c r="AG98"/>
  <c r="AG96"/>
  <c r="AG91"/>
  <c r="AG82"/>
  <c r="AG80"/>
  <c r="AG75"/>
  <c r="AG102"/>
  <c r="AG100"/>
  <c r="AG95"/>
  <c r="AG86"/>
  <c r="AG84"/>
  <c r="AG79"/>
  <c r="AG104"/>
  <c r="AG88"/>
  <c r="AG103"/>
  <c r="AG94"/>
  <c r="AG92"/>
  <c r="AG87"/>
  <c r="AG78"/>
  <c r="AG76"/>
  <c r="AB52"/>
  <c r="AF52"/>
  <c r="AB53"/>
  <c r="AF53"/>
  <c r="AB54"/>
  <c r="AF54"/>
  <c r="AB55"/>
  <c r="AF55"/>
  <c r="AB56"/>
  <c r="AF56"/>
  <c r="AB57"/>
  <c r="AF57"/>
  <c r="AB58"/>
  <c r="AF58"/>
  <c r="AB59"/>
  <c r="AF59"/>
  <c r="AB60"/>
  <c r="AF60"/>
  <c r="AB61"/>
  <c r="AF61"/>
  <c r="AB62"/>
  <c r="AF62"/>
  <c r="AB63"/>
  <c r="AF63"/>
  <c r="AB64"/>
  <c r="AF64"/>
  <c r="AB65"/>
  <c r="AF65"/>
  <c r="AB66"/>
  <c r="AF66"/>
  <c r="AB67"/>
  <c r="AF67"/>
  <c r="AB68"/>
  <c r="AF68"/>
  <c r="AB69"/>
  <c r="AF69"/>
  <c r="AB70"/>
  <c r="AF70"/>
  <c r="AB71"/>
  <c r="AF71"/>
  <c r="Z72"/>
  <c r="AA72"/>
  <c r="Y72"/>
  <c r="T52"/>
  <c r="X52"/>
  <c r="T53"/>
  <c r="X53"/>
  <c r="T54"/>
  <c r="X54"/>
  <c r="T55"/>
  <c r="X55"/>
  <c r="T56"/>
  <c r="X56"/>
  <c r="T57"/>
  <c r="X57"/>
  <c r="T58"/>
  <c r="X58"/>
  <c r="T59"/>
  <c r="X59"/>
  <c r="T60"/>
  <c r="X60"/>
  <c r="T61"/>
  <c r="X61"/>
  <c r="T62"/>
  <c r="X62"/>
  <c r="T63"/>
  <c r="X63"/>
  <c r="T64"/>
  <c r="X64"/>
  <c r="T65"/>
  <c r="X65"/>
  <c r="T66"/>
  <c r="X66"/>
  <c r="T67"/>
  <c r="X67"/>
  <c r="T68"/>
  <c r="X68"/>
  <c r="T69"/>
  <c r="X69"/>
  <c r="T70"/>
  <c r="X70"/>
  <c r="T71"/>
  <c r="X71"/>
  <c r="J72"/>
  <c r="T35"/>
  <c r="X35"/>
  <c r="T36"/>
  <c r="X36"/>
  <c r="T37"/>
  <c r="X37"/>
  <c r="T38"/>
  <c r="X38"/>
  <c r="T39"/>
  <c r="X39"/>
  <c r="T40"/>
  <c r="X40"/>
  <c r="T41"/>
  <c r="X41"/>
  <c r="T42"/>
  <c r="X42"/>
  <c r="T43"/>
  <c r="X43"/>
  <c r="T44"/>
  <c r="X44"/>
  <c r="T45"/>
  <c r="X45"/>
  <c r="T46"/>
  <c r="X46"/>
  <c r="T47"/>
  <c r="X47"/>
  <c r="T48"/>
  <c r="X48"/>
  <c r="AF35"/>
  <c r="AF36"/>
  <c r="AF37"/>
  <c r="AF38"/>
  <c r="AF39"/>
  <c r="AF40"/>
  <c r="AF41"/>
  <c r="AF42"/>
  <c r="AF43"/>
  <c r="AF44"/>
  <c r="AF45"/>
  <c r="AF46"/>
  <c r="AF47"/>
  <c r="AF48"/>
  <c r="AB35"/>
  <c r="AB36"/>
  <c r="AB37"/>
  <c r="AB38"/>
  <c r="AB39"/>
  <c r="AB40"/>
  <c r="AB41"/>
  <c r="AB42"/>
  <c r="AB43"/>
  <c r="AB44"/>
  <c r="AB45"/>
  <c r="AB46"/>
  <c r="AB47"/>
  <c r="AB48"/>
  <c r="Z49"/>
  <c r="AA49"/>
  <c r="Y49"/>
  <c r="J49"/>
  <c r="AG59" l="1"/>
  <c r="AH59" s="1"/>
  <c r="AH104"/>
  <c r="AH95"/>
  <c r="AH98"/>
  <c r="AH87"/>
  <c r="AH88"/>
  <c r="AH75"/>
  <c r="AH96"/>
  <c r="AH78"/>
  <c r="AH103"/>
  <c r="AH84"/>
  <c r="AH102"/>
  <c r="AH91"/>
  <c r="AH106"/>
  <c r="AH76"/>
  <c r="AH94"/>
  <c r="AH79"/>
  <c r="AH100"/>
  <c r="AH82"/>
  <c r="AH90"/>
  <c r="AH92"/>
  <c r="AH80"/>
  <c r="AH86"/>
  <c r="AG42"/>
  <c r="AH42" s="1"/>
  <c r="AG70"/>
  <c r="AG66"/>
  <c r="AG58"/>
  <c r="AG39"/>
  <c r="AH39" s="1"/>
  <c r="AG54"/>
  <c r="AG67"/>
  <c r="AG69"/>
  <c r="AG64"/>
  <c r="AG62"/>
  <c r="AG60"/>
  <c r="AG57"/>
  <c r="AG55"/>
  <c r="AG37"/>
  <c r="AH37" s="1"/>
  <c r="AG44"/>
  <c r="AH44" s="1"/>
  <c r="AG36"/>
  <c r="AH36" s="1"/>
  <c r="AG71"/>
  <c r="AG52"/>
  <c r="AG45"/>
  <c r="AH45" s="1"/>
  <c r="AG68"/>
  <c r="AG65"/>
  <c r="AG63"/>
  <c r="AG61"/>
  <c r="AG56"/>
  <c r="AG53"/>
  <c r="AG48"/>
  <c r="AH48" s="1"/>
  <c r="AG46"/>
  <c r="AH46" s="1"/>
  <c r="AG40"/>
  <c r="AH40" s="1"/>
  <c r="AG38"/>
  <c r="AH38" s="1"/>
  <c r="AG47"/>
  <c r="AH47" s="1"/>
  <c r="AG43"/>
  <c r="AG35"/>
  <c r="AG41"/>
  <c r="AH63" l="1"/>
  <c r="AH52"/>
  <c r="AH62"/>
  <c r="AH54"/>
  <c r="AH70"/>
  <c r="AH61"/>
  <c r="AH60"/>
  <c r="AH67"/>
  <c r="AH66"/>
  <c r="AH56"/>
  <c r="AH68"/>
  <c r="AH57"/>
  <c r="AH69"/>
  <c r="AH58"/>
  <c r="AH53"/>
  <c r="AH65"/>
  <c r="AH71"/>
  <c r="AH55"/>
  <c r="AH64"/>
  <c r="AH43"/>
  <c r="AH35"/>
  <c r="AH41"/>
  <c r="Z32" l="1"/>
  <c r="AA32"/>
  <c r="Y32"/>
  <c r="AB25"/>
  <c r="AF25"/>
  <c r="AB26"/>
  <c r="AF26"/>
  <c r="AB27"/>
  <c r="AF27"/>
  <c r="AB28"/>
  <c r="AF28"/>
  <c r="AB29"/>
  <c r="AF29"/>
  <c r="AB30"/>
  <c r="AF30"/>
  <c r="AB31"/>
  <c r="AF31"/>
  <c r="T25"/>
  <c r="X25"/>
  <c r="T26"/>
  <c r="X26"/>
  <c r="T27"/>
  <c r="X27"/>
  <c r="T28"/>
  <c r="X28"/>
  <c r="T29"/>
  <c r="X29"/>
  <c r="T30"/>
  <c r="X30"/>
  <c r="T31"/>
  <c r="X31"/>
  <c r="J32"/>
  <c r="AG30" l="1"/>
  <c r="AH30" s="1"/>
  <c r="AG31"/>
  <c r="AH31" s="1"/>
  <c r="AG27"/>
  <c r="AH27" s="1"/>
  <c r="AG25"/>
  <c r="AH25" s="1"/>
  <c r="AG29"/>
  <c r="AH29" s="1"/>
  <c r="AG28"/>
  <c r="AH28" s="1"/>
  <c r="AG26"/>
  <c r="AH26" s="1"/>
  <c r="AA22"/>
  <c r="Y22"/>
  <c r="Z22"/>
  <c r="AB18"/>
  <c r="AF18"/>
  <c r="AB19"/>
  <c r="AF19"/>
  <c r="AB20"/>
  <c r="AF20"/>
  <c r="AB21"/>
  <c r="AF21"/>
  <c r="T18"/>
  <c r="X18"/>
  <c r="T19"/>
  <c r="X19"/>
  <c r="T20"/>
  <c r="X20"/>
  <c r="T21"/>
  <c r="X21"/>
  <c r="J22"/>
  <c r="AG18" l="1"/>
  <c r="AH18" s="1"/>
  <c r="AG21"/>
  <c r="AH21" s="1"/>
  <c r="AG19"/>
  <c r="AH19" s="1"/>
  <c r="AG20"/>
  <c r="AH20" s="1"/>
  <c r="AB11" l="1"/>
  <c r="AF11"/>
  <c r="AB12"/>
  <c r="AF12"/>
  <c r="AB13"/>
  <c r="AF13"/>
  <c r="AB14"/>
  <c r="AF14"/>
  <c r="AA15"/>
  <c r="Y15"/>
  <c r="Z15"/>
  <c r="T11"/>
  <c r="X11"/>
  <c r="T12"/>
  <c r="X12"/>
  <c r="T13"/>
  <c r="X13"/>
  <c r="T14"/>
  <c r="X14"/>
  <c r="J15"/>
  <c r="M15"/>
  <c r="L15"/>
  <c r="AG71" i="29"/>
  <c r="AG304" s="1"/>
  <c r="AG219"/>
  <c r="AH194"/>
  <c r="AH195"/>
  <c r="AH196"/>
  <c r="AH197"/>
  <c r="AH198"/>
  <c r="AH199"/>
  <c r="AH200"/>
  <c r="AH201"/>
  <c r="AH202"/>
  <c r="AH203"/>
  <c r="AH204"/>
  <c r="AH205"/>
  <c r="AH206"/>
  <c r="AH207"/>
  <c r="AH208"/>
  <c r="AH209"/>
  <c r="AH210"/>
  <c r="AH211"/>
  <c r="AH212"/>
  <c r="AH213"/>
  <c r="AH214"/>
  <c r="AH215"/>
  <c r="AH216"/>
  <c r="AH217"/>
  <c r="AH218"/>
  <c r="AB194"/>
  <c r="AF194"/>
  <c r="AB195"/>
  <c r="AF195"/>
  <c r="AG195" s="1"/>
  <c r="AB196"/>
  <c r="AF196"/>
  <c r="AB197"/>
  <c r="AG197" s="1"/>
  <c r="AF197"/>
  <c r="AB198"/>
  <c r="AF198"/>
  <c r="AB199"/>
  <c r="AF199"/>
  <c r="AB200"/>
  <c r="AF200"/>
  <c r="AB201"/>
  <c r="AF201"/>
  <c r="AB202"/>
  <c r="AF202"/>
  <c r="AB203"/>
  <c r="AF203"/>
  <c r="AB204"/>
  <c r="AF204"/>
  <c r="AB205"/>
  <c r="AF205"/>
  <c r="AB206"/>
  <c r="AF206"/>
  <c r="AB207"/>
  <c r="AF207"/>
  <c r="AB208"/>
  <c r="AF208"/>
  <c r="AB209"/>
  <c r="AF209"/>
  <c r="AB210"/>
  <c r="AF210"/>
  <c r="AB211"/>
  <c r="AF211"/>
  <c r="AG211" s="1"/>
  <c r="AB212"/>
  <c r="AF212"/>
  <c r="AB213"/>
  <c r="AG213" s="1"/>
  <c r="AF213"/>
  <c r="AB214"/>
  <c r="AF214"/>
  <c r="AB215"/>
  <c r="AF215"/>
  <c r="AB216"/>
  <c r="AF216"/>
  <c r="AB217"/>
  <c r="AF217"/>
  <c r="AB218"/>
  <c r="AF218"/>
  <c r="AA219"/>
  <c r="Z219"/>
  <c r="Y219"/>
  <c r="T194"/>
  <c r="X194"/>
  <c r="T195"/>
  <c r="X195"/>
  <c r="T196"/>
  <c r="AG196" s="1"/>
  <c r="X196"/>
  <c r="T197"/>
  <c r="X197"/>
  <c r="T198"/>
  <c r="X198"/>
  <c r="T199"/>
  <c r="X199"/>
  <c r="T200"/>
  <c r="AG200" s="1"/>
  <c r="X200"/>
  <c r="T201"/>
  <c r="X201"/>
  <c r="T202"/>
  <c r="X202"/>
  <c r="T203"/>
  <c r="X203"/>
  <c r="T204"/>
  <c r="AG204" s="1"/>
  <c r="X204"/>
  <c r="T205"/>
  <c r="X205"/>
  <c r="T206"/>
  <c r="X206"/>
  <c r="T207"/>
  <c r="X207"/>
  <c r="T208"/>
  <c r="AG208" s="1"/>
  <c r="X208"/>
  <c r="T209"/>
  <c r="X209"/>
  <c r="T210"/>
  <c r="X210"/>
  <c r="T211"/>
  <c r="X211"/>
  <c r="T212"/>
  <c r="AG212" s="1"/>
  <c r="X212"/>
  <c r="T213"/>
  <c r="X213"/>
  <c r="T214"/>
  <c r="X214"/>
  <c r="T215"/>
  <c r="X215"/>
  <c r="T216"/>
  <c r="AG216" s="1"/>
  <c r="X216"/>
  <c r="T217"/>
  <c r="X217"/>
  <c r="T218"/>
  <c r="X218"/>
  <c r="J219"/>
  <c r="AG13" i="33" l="1"/>
  <c r="AH13" s="1"/>
  <c r="AG14"/>
  <c r="AG12"/>
  <c r="AG11"/>
  <c r="AG206" i="29"/>
  <c r="AG217"/>
  <c r="AG215"/>
  <c r="AG210"/>
  <c r="AG201"/>
  <c r="AG199"/>
  <c r="AG194"/>
  <c r="AG214"/>
  <c r="AG205"/>
  <c r="AG203"/>
  <c r="AG198"/>
  <c r="AG218"/>
  <c r="AG209"/>
  <c r="AG207"/>
  <c r="AG202"/>
  <c r="AH14" i="33" l="1"/>
  <c r="AH12"/>
  <c r="AH11"/>
  <c r="AF146" i="29"/>
  <c r="AF147"/>
  <c r="AF148"/>
  <c r="AF149"/>
  <c r="AF150"/>
  <c r="AF151"/>
  <c r="AF152"/>
  <c r="AF153"/>
  <c r="AF154"/>
  <c r="AF155"/>
  <c r="AF156"/>
  <c r="AF157"/>
  <c r="AF158"/>
  <c r="AF159"/>
  <c r="AF160"/>
  <c r="AF161"/>
  <c r="AF162"/>
  <c r="AF163"/>
  <c r="AF164"/>
  <c r="AF165"/>
  <c r="AF166"/>
  <c r="AF167"/>
  <c r="AF168"/>
  <c r="AF169"/>
  <c r="AF170"/>
  <c r="AF171"/>
  <c r="AF172"/>
  <c r="AF173"/>
  <c r="AF174"/>
  <c r="AF175"/>
  <c r="AF176"/>
  <c r="AF177"/>
  <c r="AF178"/>
  <c r="AF179"/>
  <c r="AF180"/>
  <c r="AF181"/>
  <c r="AF182"/>
  <c r="AF183"/>
  <c r="AF184"/>
  <c r="AF185"/>
  <c r="AF186"/>
  <c r="AF187"/>
  <c r="AF188"/>
  <c r="AF189"/>
  <c r="AF190"/>
  <c r="AB146"/>
  <c r="AB147"/>
  <c r="AB148"/>
  <c r="AB149"/>
  <c r="AB150"/>
  <c r="AB151"/>
  <c r="AB152"/>
  <c r="AB153"/>
  <c r="AB154"/>
  <c r="AB155"/>
  <c r="AB156"/>
  <c r="AB157"/>
  <c r="AB158"/>
  <c r="AB159"/>
  <c r="AB160"/>
  <c r="AB161"/>
  <c r="AB162"/>
  <c r="AB163"/>
  <c r="AB164"/>
  <c r="AB165"/>
  <c r="AB166"/>
  <c r="AB167"/>
  <c r="AB168"/>
  <c r="AB169"/>
  <c r="AB170"/>
  <c r="AB171"/>
  <c r="AB172"/>
  <c r="AB173"/>
  <c r="AB174"/>
  <c r="AB175"/>
  <c r="AB176"/>
  <c r="AB177"/>
  <c r="AB178"/>
  <c r="AB179"/>
  <c r="AB180"/>
  <c r="AB181"/>
  <c r="AB182"/>
  <c r="AB183"/>
  <c r="AB184"/>
  <c r="AB185"/>
  <c r="AB186"/>
  <c r="AB187"/>
  <c r="AB188"/>
  <c r="AB189"/>
  <c r="AB190"/>
  <c r="Y191"/>
  <c r="Z191"/>
  <c r="AA191"/>
  <c r="T146"/>
  <c r="X146"/>
  <c r="T147"/>
  <c r="X147"/>
  <c r="T148"/>
  <c r="X148"/>
  <c r="T149"/>
  <c r="X149"/>
  <c r="T150"/>
  <c r="X150"/>
  <c r="T151"/>
  <c r="X151"/>
  <c r="T152"/>
  <c r="X152"/>
  <c r="T153"/>
  <c r="X153"/>
  <c r="T154"/>
  <c r="X154"/>
  <c r="T155"/>
  <c r="X155"/>
  <c r="T156"/>
  <c r="X156"/>
  <c r="T157"/>
  <c r="X157"/>
  <c r="T158"/>
  <c r="X158"/>
  <c r="T159"/>
  <c r="X159"/>
  <c r="T160"/>
  <c r="X160"/>
  <c r="T161"/>
  <c r="X161"/>
  <c r="T162"/>
  <c r="X162"/>
  <c r="T163"/>
  <c r="X163"/>
  <c r="T164"/>
  <c r="X164"/>
  <c r="T165"/>
  <c r="X165"/>
  <c r="T166"/>
  <c r="X166"/>
  <c r="T167"/>
  <c r="X167"/>
  <c r="T168"/>
  <c r="X168"/>
  <c r="T169"/>
  <c r="X169"/>
  <c r="T170"/>
  <c r="X170"/>
  <c r="T171"/>
  <c r="X171"/>
  <c r="T172"/>
  <c r="X172"/>
  <c r="T173"/>
  <c r="X173"/>
  <c r="T174"/>
  <c r="X174"/>
  <c r="T175"/>
  <c r="X175"/>
  <c r="T176"/>
  <c r="X176"/>
  <c r="T177"/>
  <c r="X177"/>
  <c r="T178"/>
  <c r="X178"/>
  <c r="T179"/>
  <c r="X179"/>
  <c r="T180"/>
  <c r="X180"/>
  <c r="T181"/>
  <c r="X181"/>
  <c r="T182"/>
  <c r="X182"/>
  <c r="T183"/>
  <c r="X183"/>
  <c r="T184"/>
  <c r="X184"/>
  <c r="T185"/>
  <c r="X185"/>
  <c r="T186"/>
  <c r="X186"/>
  <c r="T187"/>
  <c r="X187"/>
  <c r="T188"/>
  <c r="X188"/>
  <c r="T189"/>
  <c r="X189"/>
  <c r="T190"/>
  <c r="X190"/>
  <c r="J191"/>
  <c r="Z71"/>
  <c r="AA71"/>
  <c r="Y71"/>
  <c r="AB51"/>
  <c r="AF51"/>
  <c r="AB52"/>
  <c r="AF52"/>
  <c r="AB53"/>
  <c r="AF53"/>
  <c r="AB54"/>
  <c r="AF54"/>
  <c r="AB55"/>
  <c r="AF55"/>
  <c r="AB56"/>
  <c r="AF56"/>
  <c r="AB57"/>
  <c r="AF57"/>
  <c r="AB58"/>
  <c r="AF58"/>
  <c r="AB59"/>
  <c r="AF59"/>
  <c r="AB60"/>
  <c r="AF60"/>
  <c r="AB61"/>
  <c r="AF61"/>
  <c r="AB62"/>
  <c r="AF62"/>
  <c r="AB63"/>
  <c r="AF63"/>
  <c r="AB64"/>
  <c r="AF64"/>
  <c r="AB65"/>
  <c r="AF65"/>
  <c r="AB66"/>
  <c r="AF66"/>
  <c r="AB67"/>
  <c r="AF67"/>
  <c r="AB68"/>
  <c r="AF68"/>
  <c r="AB69"/>
  <c r="AF69"/>
  <c r="AB70"/>
  <c r="AF70"/>
  <c r="T70"/>
  <c r="X70"/>
  <c r="T51"/>
  <c r="X51"/>
  <c r="T52"/>
  <c r="X52"/>
  <c r="T53"/>
  <c r="X53"/>
  <c r="T54"/>
  <c r="X54"/>
  <c r="T55"/>
  <c r="X55"/>
  <c r="T56"/>
  <c r="X56"/>
  <c r="T57"/>
  <c r="X57"/>
  <c r="T58"/>
  <c r="X58"/>
  <c r="T59"/>
  <c r="X59"/>
  <c r="T60"/>
  <c r="X60"/>
  <c r="T61"/>
  <c r="X61"/>
  <c r="T62"/>
  <c r="X62"/>
  <c r="T63"/>
  <c r="X63"/>
  <c r="T64"/>
  <c r="X64"/>
  <c r="T65"/>
  <c r="X65"/>
  <c r="T66"/>
  <c r="X66"/>
  <c r="T67"/>
  <c r="X67"/>
  <c r="T68"/>
  <c r="X68"/>
  <c r="T69"/>
  <c r="X69"/>
  <c r="J71"/>
  <c r="AB255"/>
  <c r="AF255"/>
  <c r="AB256"/>
  <c r="AF256"/>
  <c r="AB257"/>
  <c r="AF257"/>
  <c r="AB258"/>
  <c r="AF258"/>
  <c r="AB259"/>
  <c r="AF259"/>
  <c r="AB260"/>
  <c r="AF260"/>
  <c r="AB261"/>
  <c r="AF261"/>
  <c r="AB262"/>
  <c r="AF262"/>
  <c r="AB263"/>
  <c r="AF263"/>
  <c r="AB264"/>
  <c r="AF264"/>
  <c r="AB265"/>
  <c r="AF265"/>
  <c r="AB266"/>
  <c r="AF266"/>
  <c r="AB267"/>
  <c r="AF267"/>
  <c r="AB268"/>
  <c r="AF268"/>
  <c r="AB269"/>
  <c r="AF269"/>
  <c r="AB270"/>
  <c r="AF270"/>
  <c r="AB271"/>
  <c r="AF271"/>
  <c r="AB272"/>
  <c r="AF272"/>
  <c r="AB273"/>
  <c r="AF273"/>
  <c r="AB274"/>
  <c r="AF274"/>
  <c r="AB275"/>
  <c r="AF275"/>
  <c r="AB276"/>
  <c r="AF276"/>
  <c r="AB277"/>
  <c r="AF277"/>
  <c r="AB278"/>
  <c r="AF278"/>
  <c r="AB279"/>
  <c r="AF279"/>
  <c r="AB280"/>
  <c r="AF280"/>
  <c r="AB281"/>
  <c r="AF281"/>
  <c r="AB282"/>
  <c r="AF282"/>
  <c r="AB283"/>
  <c r="AF283"/>
  <c r="AB284"/>
  <c r="AF284"/>
  <c r="AB285"/>
  <c r="AF285"/>
  <c r="AB286"/>
  <c r="AF286"/>
  <c r="AB287"/>
  <c r="AF287"/>
  <c r="AB288"/>
  <c r="AF288"/>
  <c r="AB289"/>
  <c r="AF289"/>
  <c r="AB290"/>
  <c r="AF290"/>
  <c r="AB291"/>
  <c r="AF291"/>
  <c r="AB292"/>
  <c r="AF292"/>
  <c r="AB293"/>
  <c r="AF293"/>
  <c r="AB294"/>
  <c r="AF294"/>
  <c r="AB295"/>
  <c r="AF295"/>
  <c r="AB296"/>
  <c r="AF296"/>
  <c r="AB297"/>
  <c r="AF297"/>
  <c r="AB298"/>
  <c r="AF298"/>
  <c r="AB299"/>
  <c r="AF299"/>
  <c r="Z300"/>
  <c r="AA300"/>
  <c r="Y300"/>
  <c r="T255"/>
  <c r="X255"/>
  <c r="T256"/>
  <c r="X256"/>
  <c r="T257"/>
  <c r="X257"/>
  <c r="T258"/>
  <c r="X258"/>
  <c r="T259"/>
  <c r="X259"/>
  <c r="T260"/>
  <c r="X260"/>
  <c r="T261"/>
  <c r="X261"/>
  <c r="T262"/>
  <c r="X262"/>
  <c r="T263"/>
  <c r="X263"/>
  <c r="T264"/>
  <c r="X264"/>
  <c r="T265"/>
  <c r="X265"/>
  <c r="T266"/>
  <c r="X266"/>
  <c r="T267"/>
  <c r="X267"/>
  <c r="T268"/>
  <c r="X268"/>
  <c r="T269"/>
  <c r="X269"/>
  <c r="T270"/>
  <c r="X270"/>
  <c r="T271"/>
  <c r="X271"/>
  <c r="T272"/>
  <c r="X272"/>
  <c r="T273"/>
  <c r="X273"/>
  <c r="T274"/>
  <c r="X274"/>
  <c r="T275"/>
  <c r="X275"/>
  <c r="T276"/>
  <c r="X276"/>
  <c r="T277"/>
  <c r="X277"/>
  <c r="T278"/>
  <c r="X278"/>
  <c r="T279"/>
  <c r="X279"/>
  <c r="T280"/>
  <c r="X280"/>
  <c r="T281"/>
  <c r="X281"/>
  <c r="T282"/>
  <c r="X282"/>
  <c r="T283"/>
  <c r="X283"/>
  <c r="T284"/>
  <c r="X284"/>
  <c r="T285"/>
  <c r="X285"/>
  <c r="T286"/>
  <c r="X286"/>
  <c r="T287"/>
  <c r="X287"/>
  <c r="T288"/>
  <c r="X288"/>
  <c r="T289"/>
  <c r="X289"/>
  <c r="T290"/>
  <c r="X290"/>
  <c r="T291"/>
  <c r="X291"/>
  <c r="T292"/>
  <c r="X292"/>
  <c r="T293"/>
  <c r="X293"/>
  <c r="T294"/>
  <c r="X294"/>
  <c r="T295"/>
  <c r="X295"/>
  <c r="T296"/>
  <c r="X296"/>
  <c r="T297"/>
  <c r="X297"/>
  <c r="T298"/>
  <c r="X298"/>
  <c r="T299"/>
  <c r="X299"/>
  <c r="J300"/>
  <c r="AG187" l="1"/>
  <c r="AH187" s="1"/>
  <c r="AG183"/>
  <c r="AH183" s="1"/>
  <c r="AG179"/>
  <c r="AH179" s="1"/>
  <c r="AG175"/>
  <c r="AH175" s="1"/>
  <c r="AG171"/>
  <c r="AH171" s="1"/>
  <c r="AG167"/>
  <c r="AH167" s="1"/>
  <c r="AG163"/>
  <c r="AH163" s="1"/>
  <c r="AG159"/>
  <c r="AH159" s="1"/>
  <c r="AG155"/>
  <c r="AH155" s="1"/>
  <c r="AG151"/>
  <c r="AH151" s="1"/>
  <c r="AG147"/>
  <c r="AH147" s="1"/>
  <c r="AG189"/>
  <c r="AH189" s="1"/>
  <c r="AG185"/>
  <c r="AH185" s="1"/>
  <c r="AG181"/>
  <c r="AH181" s="1"/>
  <c r="AG177"/>
  <c r="AH177" s="1"/>
  <c r="AG173"/>
  <c r="AH173" s="1"/>
  <c r="AG169"/>
  <c r="AH169" s="1"/>
  <c r="AG165"/>
  <c r="AH165" s="1"/>
  <c r="AG161"/>
  <c r="AH161" s="1"/>
  <c r="AG157"/>
  <c r="AH157" s="1"/>
  <c r="AG153"/>
  <c r="AH153" s="1"/>
  <c r="AG149"/>
  <c r="AH149" s="1"/>
  <c r="AG184"/>
  <c r="AH184" s="1"/>
  <c r="AG176"/>
  <c r="AH176" s="1"/>
  <c r="AG168"/>
  <c r="AH168" s="1"/>
  <c r="AG160"/>
  <c r="AH160" s="1"/>
  <c r="AG152"/>
  <c r="AH152" s="1"/>
  <c r="AG190"/>
  <c r="AH190" s="1"/>
  <c r="AG182"/>
  <c r="AH182" s="1"/>
  <c r="AG174"/>
  <c r="AH174" s="1"/>
  <c r="AG166"/>
  <c r="AH166" s="1"/>
  <c r="AG158"/>
  <c r="AH158" s="1"/>
  <c r="AG150"/>
  <c r="AH150" s="1"/>
  <c r="AG188"/>
  <c r="AH188" s="1"/>
  <c r="AG180"/>
  <c r="AH180" s="1"/>
  <c r="AG172"/>
  <c r="AH172" s="1"/>
  <c r="AG164"/>
  <c r="AH164" s="1"/>
  <c r="AG156"/>
  <c r="AH156" s="1"/>
  <c r="AG148"/>
  <c r="AH148" s="1"/>
  <c r="AG186"/>
  <c r="AH186" s="1"/>
  <c r="AG178"/>
  <c r="AH178" s="1"/>
  <c r="AG170"/>
  <c r="AH170" s="1"/>
  <c r="AG162"/>
  <c r="AH162" s="1"/>
  <c r="AG154"/>
  <c r="AH154" s="1"/>
  <c r="AG146"/>
  <c r="AH146" s="1"/>
  <c r="AG64"/>
  <c r="AH64" s="1"/>
  <c r="AG60"/>
  <c r="AH60" s="1"/>
  <c r="AG56"/>
  <c r="AH56" s="1"/>
  <c r="AG297"/>
  <c r="AH297" s="1"/>
  <c r="AG293"/>
  <c r="AH293" s="1"/>
  <c r="AG291"/>
  <c r="AH291" s="1"/>
  <c r="AG289"/>
  <c r="AH289" s="1"/>
  <c r="AG287"/>
  <c r="AH287" s="1"/>
  <c r="AG285"/>
  <c r="AH285" s="1"/>
  <c r="AG279"/>
  <c r="AH279" s="1"/>
  <c r="AG275"/>
  <c r="AH275" s="1"/>
  <c r="AG273"/>
  <c r="AH273" s="1"/>
  <c r="AG271"/>
  <c r="AH271" s="1"/>
  <c r="AG269"/>
  <c r="AH269" s="1"/>
  <c r="AG267"/>
  <c r="AH267" s="1"/>
  <c r="AG263"/>
  <c r="AH263" s="1"/>
  <c r="AG259"/>
  <c r="AH259" s="1"/>
  <c r="AG257"/>
  <c r="AH257" s="1"/>
  <c r="AG255"/>
  <c r="AH255" s="1"/>
  <c r="AG58"/>
  <c r="AH58" s="1"/>
  <c r="AG55"/>
  <c r="AH55" s="1"/>
  <c r="AG53"/>
  <c r="AH53" s="1"/>
  <c r="AG51"/>
  <c r="AH51" s="1"/>
  <c r="AG69"/>
  <c r="AH69" s="1"/>
  <c r="AG67"/>
  <c r="AH67" s="1"/>
  <c r="AG65"/>
  <c r="AH65" s="1"/>
  <c r="AG62"/>
  <c r="AH62" s="1"/>
  <c r="AG59"/>
  <c r="AH59" s="1"/>
  <c r="AG57"/>
  <c r="AH57" s="1"/>
  <c r="AG54"/>
  <c r="AH54" s="1"/>
  <c r="AG52"/>
  <c r="AH52" s="1"/>
  <c r="AG70"/>
  <c r="AH70" s="1"/>
  <c r="AG68"/>
  <c r="AH68" s="1"/>
  <c r="AG66"/>
  <c r="AH66" s="1"/>
  <c r="AG63"/>
  <c r="AH63" s="1"/>
  <c r="AG61"/>
  <c r="AH61" s="1"/>
  <c r="AG281"/>
  <c r="AH281" s="1"/>
  <c r="AG261"/>
  <c r="AH261" s="1"/>
  <c r="AG299"/>
  <c r="AH299" s="1"/>
  <c r="AG295"/>
  <c r="AH295" s="1"/>
  <c r="AG283"/>
  <c r="AH283" s="1"/>
  <c r="AG277"/>
  <c r="AH277" s="1"/>
  <c r="AG265"/>
  <c r="AH265" s="1"/>
  <c r="AG298"/>
  <c r="AH298" s="1"/>
  <c r="AG296"/>
  <c r="AH296" s="1"/>
  <c r="AG294"/>
  <c r="AH294" s="1"/>
  <c r="AG292"/>
  <c r="AH292" s="1"/>
  <c r="AG290"/>
  <c r="AH290" s="1"/>
  <c r="AG288"/>
  <c r="AH288" s="1"/>
  <c r="AG286"/>
  <c r="AH286" s="1"/>
  <c r="AG284"/>
  <c r="AH284" s="1"/>
  <c r="AG278"/>
  <c r="AH278" s="1"/>
  <c r="AG276"/>
  <c r="AH276" s="1"/>
  <c r="AG274"/>
  <c r="AH274" s="1"/>
  <c r="AG272"/>
  <c r="AH272" s="1"/>
  <c r="AG270"/>
  <c r="AH270" s="1"/>
  <c r="AG268"/>
  <c r="AH268" s="1"/>
  <c r="AG266"/>
  <c r="AH266" s="1"/>
  <c r="AG264"/>
  <c r="AH264" s="1"/>
  <c r="AG262"/>
  <c r="AH262" s="1"/>
  <c r="AG260"/>
  <c r="AH260" s="1"/>
  <c r="AG280"/>
  <c r="AG282"/>
  <c r="AG256"/>
  <c r="AG258"/>
  <c r="AF251"/>
  <c r="AB251"/>
  <c r="AA252"/>
  <c r="Z252"/>
  <c r="Y252"/>
  <c r="J252"/>
  <c r="T251"/>
  <c r="X251"/>
  <c r="AH282" l="1"/>
  <c r="AH256"/>
  <c r="AH280"/>
  <c r="AG251"/>
  <c r="AH251" s="1"/>
  <c r="AH258"/>
  <c r="AB244"/>
  <c r="AF244"/>
  <c r="AB245"/>
  <c r="AF245"/>
  <c r="AB246"/>
  <c r="AF246"/>
  <c r="AB247"/>
  <c r="AF247"/>
  <c r="Z248"/>
  <c r="AA248"/>
  <c r="Y248"/>
  <c r="M248"/>
  <c r="L248"/>
  <c r="T244"/>
  <c r="X244"/>
  <c r="T245"/>
  <c r="X245"/>
  <c r="T246"/>
  <c r="X246"/>
  <c r="T247"/>
  <c r="X247"/>
  <c r="J248"/>
  <c r="AG246" l="1"/>
  <c r="AH246" s="1"/>
  <c r="AG244"/>
  <c r="AH244" s="1"/>
  <c r="AG247"/>
  <c r="AH247" s="1"/>
  <c r="AG245"/>
  <c r="AH245" s="1"/>
  <c r="Z241"/>
  <c r="AA241"/>
  <c r="Y241"/>
  <c r="AB239"/>
  <c r="AF239"/>
  <c r="AB240"/>
  <c r="AF240"/>
  <c r="X240"/>
  <c r="T240"/>
  <c r="X239"/>
  <c r="T239"/>
  <c r="J241"/>
  <c r="AG239" l="1"/>
  <c r="AH239" s="1"/>
  <c r="AG240"/>
  <c r="AH240" l="1"/>
  <c r="AF228" l="1"/>
  <c r="AB228"/>
  <c r="AF227"/>
  <c r="AB227"/>
  <c r="AF226"/>
  <c r="AB226"/>
  <c r="AF225"/>
  <c r="AB225"/>
  <c r="AF224"/>
  <c r="AB224"/>
  <c r="AF223"/>
  <c r="AB223"/>
  <c r="AF222"/>
  <c r="AB222"/>
  <c r="Y229"/>
  <c r="X228"/>
  <c r="T228"/>
  <c r="X227"/>
  <c r="T227"/>
  <c r="X226"/>
  <c r="T226"/>
  <c r="X225"/>
  <c r="T225"/>
  <c r="X224"/>
  <c r="T224"/>
  <c r="X223"/>
  <c r="T223"/>
  <c r="X222"/>
  <c r="T222"/>
  <c r="X221"/>
  <c r="T221"/>
  <c r="J229"/>
  <c r="J136"/>
  <c r="X229" l="1"/>
  <c r="T229"/>
  <c r="AG222"/>
  <c r="AH222" s="1"/>
  <c r="AG223"/>
  <c r="AH223" s="1"/>
  <c r="AG224"/>
  <c r="AH224" s="1"/>
  <c r="AG225"/>
  <c r="AH225" s="1"/>
  <c r="AG226"/>
  <c r="AH226" s="1"/>
  <c r="AG227"/>
  <c r="AH227" s="1"/>
  <c r="AG228"/>
  <c r="AH228" s="1"/>
  <c r="AF135"/>
  <c r="AB135"/>
  <c r="AF134"/>
  <c r="AB134"/>
  <c r="AF133"/>
  <c r="AB133"/>
  <c r="AF132"/>
  <c r="AB132"/>
  <c r="AF131"/>
  <c r="AB131"/>
  <c r="AF130"/>
  <c r="AB130"/>
  <c r="AF129"/>
  <c r="AB129"/>
  <c r="AF128"/>
  <c r="AB128"/>
  <c r="AF127"/>
  <c r="AB127"/>
  <c r="AF126"/>
  <c r="AB126"/>
  <c r="AF125"/>
  <c r="AB125"/>
  <c r="AF124"/>
  <c r="AB124"/>
  <c r="AF123"/>
  <c r="AB123"/>
  <c r="AF122"/>
  <c r="AB122"/>
  <c r="AF121"/>
  <c r="AB121"/>
  <c r="AF120"/>
  <c r="AB120"/>
  <c r="AF119"/>
  <c r="AB119"/>
  <c r="AF118"/>
  <c r="AB118"/>
  <c r="AF117"/>
  <c r="AB117"/>
  <c r="AF116"/>
  <c r="AB116"/>
  <c r="AF115"/>
  <c r="AB115"/>
  <c r="AF114"/>
  <c r="AB114"/>
  <c r="AF113"/>
  <c r="AB113"/>
  <c r="AF112"/>
  <c r="AB112"/>
  <c r="AF111"/>
  <c r="AB111"/>
  <c r="AF110"/>
  <c r="AB110"/>
  <c r="AF109"/>
  <c r="AB109"/>
  <c r="AF108"/>
  <c r="AB108"/>
  <c r="Z136"/>
  <c r="AA136"/>
  <c r="Y136"/>
  <c r="X135"/>
  <c r="T135"/>
  <c r="X134"/>
  <c r="T134"/>
  <c r="X133"/>
  <c r="T133"/>
  <c r="X132"/>
  <c r="T132"/>
  <c r="X131"/>
  <c r="T131"/>
  <c r="X130"/>
  <c r="T130"/>
  <c r="X129"/>
  <c r="T129"/>
  <c r="X128"/>
  <c r="T128"/>
  <c r="X127"/>
  <c r="T127"/>
  <c r="X126"/>
  <c r="T126"/>
  <c r="X125"/>
  <c r="T125"/>
  <c r="X124"/>
  <c r="T124"/>
  <c r="X123"/>
  <c r="T123"/>
  <c r="X122"/>
  <c r="T122"/>
  <c r="X121"/>
  <c r="T121"/>
  <c r="X120"/>
  <c r="T120"/>
  <c r="X119"/>
  <c r="T119"/>
  <c r="X118"/>
  <c r="T118"/>
  <c r="X117"/>
  <c r="T117"/>
  <c r="X116"/>
  <c r="T116"/>
  <c r="X115"/>
  <c r="T115"/>
  <c r="X114"/>
  <c r="T114"/>
  <c r="X113"/>
  <c r="T113"/>
  <c r="X112"/>
  <c r="T112"/>
  <c r="X111"/>
  <c r="T111"/>
  <c r="X110"/>
  <c r="T110"/>
  <c r="X109"/>
  <c r="T109"/>
  <c r="X108"/>
  <c r="T108"/>
  <c r="M136"/>
  <c r="N136"/>
  <c r="L136"/>
  <c r="AF136" l="1"/>
  <c r="T136"/>
  <c r="X136"/>
  <c r="AG108"/>
  <c r="AH108" s="1"/>
  <c r="AG110"/>
  <c r="AH110" s="1"/>
  <c r="AG111"/>
  <c r="AH111" s="1"/>
  <c r="AG113"/>
  <c r="AH113" s="1"/>
  <c r="AG114"/>
  <c r="AH114" s="1"/>
  <c r="AG115"/>
  <c r="AH115" s="1"/>
  <c r="AG116"/>
  <c r="AH116" s="1"/>
  <c r="AG117"/>
  <c r="AH117" s="1"/>
  <c r="AG118"/>
  <c r="AH118" s="1"/>
  <c r="AG119"/>
  <c r="AH119" s="1"/>
  <c r="AG120"/>
  <c r="AH120" s="1"/>
  <c r="AG121"/>
  <c r="AH121" s="1"/>
  <c r="AG122"/>
  <c r="AH122" s="1"/>
  <c r="AG123"/>
  <c r="AH123" s="1"/>
  <c r="AG124"/>
  <c r="AH124" s="1"/>
  <c r="AG125"/>
  <c r="AH125" s="1"/>
  <c r="AG126"/>
  <c r="AH126" s="1"/>
  <c r="AG127"/>
  <c r="AH127" s="1"/>
  <c r="AG128"/>
  <c r="AH128" s="1"/>
  <c r="AG129"/>
  <c r="AH129" s="1"/>
  <c r="AG130"/>
  <c r="AH130" s="1"/>
  <c r="AG131"/>
  <c r="AH131" s="1"/>
  <c r="AG132"/>
  <c r="AH132" s="1"/>
  <c r="AG133"/>
  <c r="AH133" s="1"/>
  <c r="AG134"/>
  <c r="AH134" s="1"/>
  <c r="AG135"/>
  <c r="AH135" s="1"/>
  <c r="AG109"/>
  <c r="AH109" s="1"/>
  <c r="AG112"/>
  <c r="AH112" s="1"/>
  <c r="AB136"/>
  <c r="AG136" l="1"/>
  <c r="AB74"/>
  <c r="AF74"/>
  <c r="AB75"/>
  <c r="AF75"/>
  <c r="AB76"/>
  <c r="AF76"/>
  <c r="AB77"/>
  <c r="AF77"/>
  <c r="AB78"/>
  <c r="AF78"/>
  <c r="AB79"/>
  <c r="AF79"/>
  <c r="AB80"/>
  <c r="AF80"/>
  <c r="AB81"/>
  <c r="AF81"/>
  <c r="AB82"/>
  <c r="AF82"/>
  <c r="AB83"/>
  <c r="AF83"/>
  <c r="AB84"/>
  <c r="AF84"/>
  <c r="AB85"/>
  <c r="AF85"/>
  <c r="AB86"/>
  <c r="AF86"/>
  <c r="AB87"/>
  <c r="AF87"/>
  <c r="AB88"/>
  <c r="AF88"/>
  <c r="AB89"/>
  <c r="AF89"/>
  <c r="AB90"/>
  <c r="AF90"/>
  <c r="AB91"/>
  <c r="AF91"/>
  <c r="AB92"/>
  <c r="AF92"/>
  <c r="AB93"/>
  <c r="AF93"/>
  <c r="AB94"/>
  <c r="AF94"/>
  <c r="AB95"/>
  <c r="AF95"/>
  <c r="AB96"/>
  <c r="AF96"/>
  <c r="AB97"/>
  <c r="AF97"/>
  <c r="AB98"/>
  <c r="AF98"/>
  <c r="AB99"/>
  <c r="AF99"/>
  <c r="AB100"/>
  <c r="AF100"/>
  <c r="AB101"/>
  <c r="AF101"/>
  <c r="AB102"/>
  <c r="AF102"/>
  <c r="AB103"/>
  <c r="AF103"/>
  <c r="AB104"/>
  <c r="AF104"/>
  <c r="AB105"/>
  <c r="AF105"/>
  <c r="Z106"/>
  <c r="AA106"/>
  <c r="Y106"/>
  <c r="T74"/>
  <c r="X74"/>
  <c r="T75"/>
  <c r="X75"/>
  <c r="T76"/>
  <c r="X76"/>
  <c r="T77"/>
  <c r="X77"/>
  <c r="T78"/>
  <c r="X78"/>
  <c r="T79"/>
  <c r="X79"/>
  <c r="T80"/>
  <c r="X80"/>
  <c r="T81"/>
  <c r="X81"/>
  <c r="T82"/>
  <c r="X82"/>
  <c r="T83"/>
  <c r="X83"/>
  <c r="T84"/>
  <c r="X84"/>
  <c r="T85"/>
  <c r="X85"/>
  <c r="T86"/>
  <c r="X86"/>
  <c r="T87"/>
  <c r="X87"/>
  <c r="T88"/>
  <c r="X88"/>
  <c r="T89"/>
  <c r="X89"/>
  <c r="T90"/>
  <c r="X90"/>
  <c r="T91"/>
  <c r="X91"/>
  <c r="T92"/>
  <c r="X92"/>
  <c r="T93"/>
  <c r="X93"/>
  <c r="T94"/>
  <c r="X94"/>
  <c r="T95"/>
  <c r="X95"/>
  <c r="T96"/>
  <c r="X96"/>
  <c r="T97"/>
  <c r="X97"/>
  <c r="T98"/>
  <c r="X98"/>
  <c r="T99"/>
  <c r="X99"/>
  <c r="T100"/>
  <c r="X100"/>
  <c r="T101"/>
  <c r="X101"/>
  <c r="T102"/>
  <c r="X102"/>
  <c r="T103"/>
  <c r="X103"/>
  <c r="T104"/>
  <c r="X104"/>
  <c r="T105"/>
  <c r="X105"/>
  <c r="J106"/>
  <c r="AG98" l="1"/>
  <c r="AH98" s="1"/>
  <c r="AG96"/>
  <c r="AH96" s="1"/>
  <c r="AG94"/>
  <c r="AH94" s="1"/>
  <c r="AG92"/>
  <c r="AH92" s="1"/>
  <c r="AG90"/>
  <c r="AH90" s="1"/>
  <c r="AG105"/>
  <c r="AG101"/>
  <c r="AH101" s="1"/>
  <c r="AG99"/>
  <c r="AH99" s="1"/>
  <c r="AG95"/>
  <c r="AH95" s="1"/>
  <c r="AG93"/>
  <c r="AH93" s="1"/>
  <c r="AG91"/>
  <c r="AH91" s="1"/>
  <c r="AG89"/>
  <c r="AH89" s="1"/>
  <c r="AG87"/>
  <c r="AH87" s="1"/>
  <c r="AG85"/>
  <c r="AH85" s="1"/>
  <c r="AG83"/>
  <c r="AH83" s="1"/>
  <c r="AG81"/>
  <c r="AH81" s="1"/>
  <c r="AG79"/>
  <c r="AH79" s="1"/>
  <c r="AG77"/>
  <c r="AH77" s="1"/>
  <c r="AG103"/>
  <c r="AH103" s="1"/>
  <c r="AG97"/>
  <c r="AG88"/>
  <c r="AH88" s="1"/>
  <c r="AG86"/>
  <c r="AH86" s="1"/>
  <c r="AG84"/>
  <c r="AH84" s="1"/>
  <c r="AG80"/>
  <c r="AH80" s="1"/>
  <c r="AG78"/>
  <c r="AH78" s="1"/>
  <c r="AG76"/>
  <c r="AH76" s="1"/>
  <c r="AG74"/>
  <c r="AH74" s="1"/>
  <c r="AH97"/>
  <c r="AH105"/>
  <c r="AG102"/>
  <c r="AG82"/>
  <c r="AG75"/>
  <c r="AG104"/>
  <c r="AG100"/>
  <c r="AF43"/>
  <c r="AF44"/>
  <c r="AF45"/>
  <c r="AF46"/>
  <c r="AF47"/>
  <c r="T43"/>
  <c r="X43"/>
  <c r="T44"/>
  <c r="X44"/>
  <c r="T45"/>
  <c r="X45"/>
  <c r="T46"/>
  <c r="X46"/>
  <c r="T47"/>
  <c r="X47"/>
  <c r="AB35"/>
  <c r="AB36"/>
  <c r="AB37"/>
  <c r="AB38"/>
  <c r="AB39"/>
  <c r="AB40"/>
  <c r="AB41"/>
  <c r="AB42"/>
  <c r="AB43"/>
  <c r="AB44"/>
  <c r="AB45"/>
  <c r="AB46"/>
  <c r="AB47"/>
  <c r="Y48"/>
  <c r="AA48"/>
  <c r="Z48"/>
  <c r="J48"/>
  <c r="I48"/>
  <c r="AB25"/>
  <c r="AF25"/>
  <c r="AB26"/>
  <c r="AF26"/>
  <c r="AB27"/>
  <c r="AF27"/>
  <c r="AB28"/>
  <c r="AF28"/>
  <c r="AB29"/>
  <c r="AF29"/>
  <c r="AB30"/>
  <c r="AF30"/>
  <c r="AB31"/>
  <c r="AF31"/>
  <c r="Z32"/>
  <c r="AA32"/>
  <c r="Y32"/>
  <c r="T25"/>
  <c r="X25"/>
  <c r="T26"/>
  <c r="X26"/>
  <c r="T27"/>
  <c r="X27"/>
  <c r="T28"/>
  <c r="X28"/>
  <c r="T29"/>
  <c r="X29"/>
  <c r="T30"/>
  <c r="X30"/>
  <c r="T31"/>
  <c r="X31"/>
  <c r="J32"/>
  <c r="AB18"/>
  <c r="AB19"/>
  <c r="AB20"/>
  <c r="AB21"/>
  <c r="AF17"/>
  <c r="AF22" s="1"/>
  <c r="AB17"/>
  <c r="Z22"/>
  <c r="AA22"/>
  <c r="Y22"/>
  <c r="X21"/>
  <c r="T21"/>
  <c r="X20"/>
  <c r="T20"/>
  <c r="X19"/>
  <c r="T19"/>
  <c r="X18"/>
  <c r="T18"/>
  <c r="X17"/>
  <c r="T17"/>
  <c r="M22"/>
  <c r="N22"/>
  <c r="L22"/>
  <c r="J22"/>
  <c r="X22" l="1"/>
  <c r="AG31"/>
  <c r="AH31" s="1"/>
  <c r="AG29"/>
  <c r="AH29" s="1"/>
  <c r="AG27"/>
  <c r="AH27" s="1"/>
  <c r="AG25"/>
  <c r="AH25" s="1"/>
  <c r="T22"/>
  <c r="AG30"/>
  <c r="AH30" s="1"/>
  <c r="AG28"/>
  <c r="AH28" s="1"/>
  <c r="AH100"/>
  <c r="AH75"/>
  <c r="AH102"/>
  <c r="AG47"/>
  <c r="AG46"/>
  <c r="AG45"/>
  <c r="AH104"/>
  <c r="AH82"/>
  <c r="AG18"/>
  <c r="AH18" s="1"/>
  <c r="AG19"/>
  <c r="AH19" s="1"/>
  <c r="AG20"/>
  <c r="AH20" s="1"/>
  <c r="AG21"/>
  <c r="AH21" s="1"/>
  <c r="AG43"/>
  <c r="AG44"/>
  <c r="AG17"/>
  <c r="AH17" s="1"/>
  <c r="AB22"/>
  <c r="AG26"/>
  <c r="AH26" s="1"/>
  <c r="AH44" l="1"/>
  <c r="AH45"/>
  <c r="AH47"/>
  <c r="AG22"/>
  <c r="AH43"/>
  <c r="AH46"/>
  <c r="AF11"/>
  <c r="AF12"/>
  <c r="AF13"/>
  <c r="AF14"/>
  <c r="AB11"/>
  <c r="AB12"/>
  <c r="AB13"/>
  <c r="AB14"/>
  <c r="Z15"/>
  <c r="AA15"/>
  <c r="Y15"/>
  <c r="M15"/>
  <c r="L15"/>
  <c r="X11"/>
  <c r="X12"/>
  <c r="X13"/>
  <c r="X14"/>
  <c r="T14"/>
  <c r="T11"/>
  <c r="T12"/>
  <c r="T13"/>
  <c r="J15"/>
  <c r="AG13" l="1"/>
  <c r="AH13" s="1"/>
  <c r="AG11"/>
  <c r="AH11" s="1"/>
  <c r="AG12"/>
  <c r="AH12" s="1"/>
  <c r="AG14"/>
  <c r="AH14" s="1"/>
  <c r="G9" i="36" l="1"/>
  <c r="G10"/>
  <c r="G11"/>
  <c r="G12"/>
  <c r="G13"/>
  <c r="G14"/>
  <c r="G15"/>
  <c r="G16"/>
  <c r="G17"/>
  <c r="G18"/>
  <c r="G19"/>
  <c r="G21"/>
  <c r="G22"/>
  <c r="G23"/>
  <c r="A5"/>
  <c r="A24" s="1"/>
  <c r="A5" i="34"/>
  <c r="A24" s="1"/>
  <c r="P23" i="36"/>
  <c r="U11"/>
  <c r="A3"/>
  <c r="A1"/>
  <c r="A191" i="35"/>
  <c r="AE190"/>
  <c r="AD190"/>
  <c r="AC190"/>
  <c r="AA190"/>
  <c r="Z190"/>
  <c r="Y190"/>
  <c r="W190"/>
  <c r="V190"/>
  <c r="U190"/>
  <c r="S190"/>
  <c r="R190"/>
  <c r="Q190"/>
  <c r="N190"/>
  <c r="F23" i="36" s="1"/>
  <c r="M190" i="35"/>
  <c r="E23" i="36" s="1"/>
  <c r="L190" i="35"/>
  <c r="D23" i="36" s="1"/>
  <c r="J190" i="35"/>
  <c r="C23" i="36" s="1"/>
  <c r="I190" i="35"/>
  <c r="B23" i="36" s="1"/>
  <c r="AF189" i="35"/>
  <c r="AF190" s="1"/>
  <c r="AB189"/>
  <c r="AB190" s="1"/>
  <c r="X189"/>
  <c r="T189"/>
  <c r="T190" s="1"/>
  <c r="AE187"/>
  <c r="AD187"/>
  <c r="AC187"/>
  <c r="AA187"/>
  <c r="Z187"/>
  <c r="Y187"/>
  <c r="W187"/>
  <c r="V187"/>
  <c r="U187"/>
  <c r="S187"/>
  <c r="R187"/>
  <c r="Q187"/>
  <c r="N187"/>
  <c r="F22" i="36" s="1"/>
  <c r="M187" i="35"/>
  <c r="E22" i="36" s="1"/>
  <c r="L187" i="35"/>
  <c r="D22" i="36" s="1"/>
  <c r="J187" i="35"/>
  <c r="C22" i="36" s="1"/>
  <c r="I187" i="35"/>
  <c r="B22" i="36" s="1"/>
  <c r="AF186" i="35"/>
  <c r="AB186"/>
  <c r="X186"/>
  <c r="T186"/>
  <c r="AF185"/>
  <c r="AB185"/>
  <c r="X185"/>
  <c r="T185"/>
  <c r="AF184"/>
  <c r="AB184"/>
  <c r="X184"/>
  <c r="T184"/>
  <c r="AF183"/>
  <c r="AB183"/>
  <c r="X183"/>
  <c r="T183"/>
  <c r="AF182"/>
  <c r="AB182"/>
  <c r="X182"/>
  <c r="T182"/>
  <c r="AF181"/>
  <c r="AB181"/>
  <c r="X181"/>
  <c r="T181"/>
  <c r="AF180"/>
  <c r="AB180"/>
  <c r="X180"/>
  <c r="T180"/>
  <c r="AF179"/>
  <c r="AB179"/>
  <c r="X179"/>
  <c r="T179"/>
  <c r="AF178"/>
  <c r="AB178"/>
  <c r="X178"/>
  <c r="T178"/>
  <c r="AF177"/>
  <c r="AB177"/>
  <c r="X177"/>
  <c r="T177"/>
  <c r="T187" s="1"/>
  <c r="AE175"/>
  <c r="AD175"/>
  <c r="AC175"/>
  <c r="AA175"/>
  <c r="Z175"/>
  <c r="Y175"/>
  <c r="W175"/>
  <c r="V175"/>
  <c r="U175"/>
  <c r="S175"/>
  <c r="R175"/>
  <c r="Q175"/>
  <c r="N175"/>
  <c r="F21" i="36" s="1"/>
  <c r="M175" i="35"/>
  <c r="E21" i="36" s="1"/>
  <c r="L175" i="35"/>
  <c r="D21" i="36" s="1"/>
  <c r="J175" i="35"/>
  <c r="C21" i="36" s="1"/>
  <c r="I175" i="35"/>
  <c r="B21" i="36" s="1"/>
  <c r="AF174" i="35"/>
  <c r="AB174"/>
  <c r="X174"/>
  <c r="T174"/>
  <c r="AF173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F167"/>
  <c r="AB167"/>
  <c r="X167"/>
  <c r="T167"/>
  <c r="AF166"/>
  <c r="AB166"/>
  <c r="X166"/>
  <c r="T166"/>
  <c r="AF165"/>
  <c r="AB165"/>
  <c r="AB175" s="1"/>
  <c r="X165"/>
  <c r="T165"/>
  <c r="AE163"/>
  <c r="AD163"/>
  <c r="AC163"/>
  <c r="AA163"/>
  <c r="Z163"/>
  <c r="Y163"/>
  <c r="W163"/>
  <c r="V163"/>
  <c r="U163"/>
  <c r="S163"/>
  <c r="R163"/>
  <c r="Q163"/>
  <c r="N163"/>
  <c r="F20" i="36" s="1"/>
  <c r="M163" i="35"/>
  <c r="E20" i="36" s="1"/>
  <c r="L163" i="35"/>
  <c r="D20" i="36" s="1"/>
  <c r="J163" i="35"/>
  <c r="C20" i="36" s="1"/>
  <c r="I163" i="35"/>
  <c r="B20" i="36" s="1"/>
  <c r="AF162" i="35"/>
  <c r="AB162"/>
  <c r="X162"/>
  <c r="T162"/>
  <c r="AF161"/>
  <c r="AB161"/>
  <c r="X161"/>
  <c r="T161"/>
  <c r="AF160"/>
  <c r="AB160"/>
  <c r="X160"/>
  <c r="T160"/>
  <c r="AF159"/>
  <c r="AB159"/>
  <c r="X159"/>
  <c r="T159"/>
  <c r="AF158"/>
  <c r="AB158"/>
  <c r="X158"/>
  <c r="T158"/>
  <c r="AF157"/>
  <c r="AB157"/>
  <c r="X157"/>
  <c r="T157"/>
  <c r="AF156"/>
  <c r="AB156"/>
  <c r="X156"/>
  <c r="T156"/>
  <c r="AF155"/>
  <c r="AB155"/>
  <c r="X155"/>
  <c r="T155"/>
  <c r="AF154"/>
  <c r="AB154"/>
  <c r="X154"/>
  <c r="T154"/>
  <c r="AF153"/>
  <c r="AB153"/>
  <c r="AB163" s="1"/>
  <c r="X153"/>
  <c r="T153"/>
  <c r="AE151"/>
  <c r="AD151"/>
  <c r="AC151"/>
  <c r="AA151"/>
  <c r="Z151"/>
  <c r="Y151"/>
  <c r="W151"/>
  <c r="V151"/>
  <c r="U151"/>
  <c r="S151"/>
  <c r="R151"/>
  <c r="Q151"/>
  <c r="N151"/>
  <c r="F19" i="36" s="1"/>
  <c r="M151" i="35"/>
  <c r="E19" i="36" s="1"/>
  <c r="L151" i="35"/>
  <c r="D19" i="36" s="1"/>
  <c r="J151" i="35"/>
  <c r="C19" i="36" s="1"/>
  <c r="I151" i="35"/>
  <c r="B19" i="36" s="1"/>
  <c r="AF150" i="35"/>
  <c r="AB150"/>
  <c r="X150"/>
  <c r="T150"/>
  <c r="AF149"/>
  <c r="AB149"/>
  <c r="X149"/>
  <c r="T149"/>
  <c r="AF148"/>
  <c r="AB148"/>
  <c r="X148"/>
  <c r="T148"/>
  <c r="AF147"/>
  <c r="AB147"/>
  <c r="X147"/>
  <c r="T147"/>
  <c r="AF146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B141"/>
  <c r="AB151" s="1"/>
  <c r="X141"/>
  <c r="T141"/>
  <c r="AE139"/>
  <c r="AD139"/>
  <c r="AC139"/>
  <c r="AA139"/>
  <c r="Z139"/>
  <c r="Y139"/>
  <c r="W139"/>
  <c r="V139"/>
  <c r="U139"/>
  <c r="S139"/>
  <c r="R139"/>
  <c r="Q139"/>
  <c r="N139"/>
  <c r="F18" i="36" s="1"/>
  <c r="M139" i="35"/>
  <c r="E18" i="36" s="1"/>
  <c r="L139" i="35"/>
  <c r="D18" i="36" s="1"/>
  <c r="J139" i="35"/>
  <c r="C18" i="36" s="1"/>
  <c r="I139" i="35"/>
  <c r="B18" i="36" s="1"/>
  <c r="AF138" i="35"/>
  <c r="AB138"/>
  <c r="X138"/>
  <c r="T138"/>
  <c r="AF137"/>
  <c r="AB137"/>
  <c r="X137"/>
  <c r="T137"/>
  <c r="AF136"/>
  <c r="AB136"/>
  <c r="X136"/>
  <c r="T136"/>
  <c r="AF135"/>
  <c r="AB135"/>
  <c r="X135"/>
  <c r="T135"/>
  <c r="AF134"/>
  <c r="AB134"/>
  <c r="X134"/>
  <c r="T134"/>
  <c r="AF133"/>
  <c r="AB133"/>
  <c r="X133"/>
  <c r="T133"/>
  <c r="AF132"/>
  <c r="AB132"/>
  <c r="X132"/>
  <c r="T132"/>
  <c r="AF131"/>
  <c r="AB131"/>
  <c r="X131"/>
  <c r="T131"/>
  <c r="AF130"/>
  <c r="AB130"/>
  <c r="X130"/>
  <c r="T130"/>
  <c r="AF129"/>
  <c r="AB129"/>
  <c r="X129"/>
  <c r="T129"/>
  <c r="T139" s="1"/>
  <c r="AE127"/>
  <c r="AD127"/>
  <c r="AC127"/>
  <c r="AA127"/>
  <c r="Z127"/>
  <c r="Y127"/>
  <c r="W127"/>
  <c r="V127"/>
  <c r="U127"/>
  <c r="S127"/>
  <c r="R127"/>
  <c r="Q127"/>
  <c r="N127"/>
  <c r="F17" i="36" s="1"/>
  <c r="M127" i="35"/>
  <c r="E17" i="36" s="1"/>
  <c r="L127" i="35"/>
  <c r="D17" i="36" s="1"/>
  <c r="J127" i="35"/>
  <c r="C17" i="36" s="1"/>
  <c r="I127" i="35"/>
  <c r="B17" i="36" s="1"/>
  <c r="AF126" i="35"/>
  <c r="AB126"/>
  <c r="X126"/>
  <c r="T126"/>
  <c r="AF125"/>
  <c r="AB125"/>
  <c r="X125"/>
  <c r="T125"/>
  <c r="AF124"/>
  <c r="AB124"/>
  <c r="X124"/>
  <c r="T124"/>
  <c r="AF123"/>
  <c r="AB123"/>
  <c r="X123"/>
  <c r="T123"/>
  <c r="AF122"/>
  <c r="AB122"/>
  <c r="X122"/>
  <c r="T122"/>
  <c r="AF121"/>
  <c r="AB121"/>
  <c r="X121"/>
  <c r="T121"/>
  <c r="AF120"/>
  <c r="AB120"/>
  <c r="X120"/>
  <c r="T120"/>
  <c r="AF119"/>
  <c r="AB119"/>
  <c r="X119"/>
  <c r="T119"/>
  <c r="AF118"/>
  <c r="AB118"/>
  <c r="X118"/>
  <c r="T118"/>
  <c r="AF117"/>
  <c r="AB117"/>
  <c r="X117"/>
  <c r="T117"/>
  <c r="AE115"/>
  <c r="AD115"/>
  <c r="AC115"/>
  <c r="AA115"/>
  <c r="Z115"/>
  <c r="Y115"/>
  <c r="W115"/>
  <c r="V115"/>
  <c r="U115"/>
  <c r="S115"/>
  <c r="R115"/>
  <c r="Q115"/>
  <c r="N115"/>
  <c r="F16" i="36" s="1"/>
  <c r="M115" i="35"/>
  <c r="E16" i="36" s="1"/>
  <c r="L115" i="35"/>
  <c r="D16" i="36" s="1"/>
  <c r="J115" i="35"/>
  <c r="C16" i="36" s="1"/>
  <c r="I115" i="35"/>
  <c r="B16" i="36" s="1"/>
  <c r="AF114" i="35"/>
  <c r="AB114"/>
  <c r="X114"/>
  <c r="T114"/>
  <c r="AF113"/>
  <c r="AB113"/>
  <c r="X113"/>
  <c r="T113"/>
  <c r="AF112"/>
  <c r="AB112"/>
  <c r="X112"/>
  <c r="T112"/>
  <c r="AF111"/>
  <c r="AB111"/>
  <c r="X111"/>
  <c r="T111"/>
  <c r="AF110"/>
  <c r="AB110"/>
  <c r="X110"/>
  <c r="T110"/>
  <c r="AF109"/>
  <c r="AB109"/>
  <c r="X109"/>
  <c r="T109"/>
  <c r="AF108"/>
  <c r="AB108"/>
  <c r="X108"/>
  <c r="T108"/>
  <c r="AF107"/>
  <c r="AB107"/>
  <c r="X107"/>
  <c r="T107"/>
  <c r="AF106"/>
  <c r="AB106"/>
  <c r="X106"/>
  <c r="T106"/>
  <c r="AF105"/>
  <c r="AB105"/>
  <c r="AB115" s="1"/>
  <c r="X105"/>
  <c r="T105"/>
  <c r="AE103"/>
  <c r="AD103"/>
  <c r="AC103"/>
  <c r="AA103"/>
  <c r="Z103"/>
  <c r="Y103"/>
  <c r="W103"/>
  <c r="V103"/>
  <c r="U103"/>
  <c r="S103"/>
  <c r="R103"/>
  <c r="Q103"/>
  <c r="N103"/>
  <c r="F15" i="36" s="1"/>
  <c r="M103" i="35"/>
  <c r="E15" i="36" s="1"/>
  <c r="L103" i="35"/>
  <c r="D15" i="36" s="1"/>
  <c r="J103" i="35"/>
  <c r="C15" i="36" s="1"/>
  <c r="I103" i="35"/>
  <c r="B15" i="36" s="1"/>
  <c r="AF102" i="35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X94"/>
  <c r="T94"/>
  <c r="AF93"/>
  <c r="AB93"/>
  <c r="AB103" s="1"/>
  <c r="X93"/>
  <c r="T93"/>
  <c r="AE91"/>
  <c r="AD91"/>
  <c r="AC91"/>
  <c r="AA91"/>
  <c r="Z91"/>
  <c r="Y91"/>
  <c r="W91"/>
  <c r="V91"/>
  <c r="U91"/>
  <c r="S91"/>
  <c r="R91"/>
  <c r="Q91"/>
  <c r="N91"/>
  <c r="F14" i="36" s="1"/>
  <c r="M91" i="35"/>
  <c r="E14" i="36" s="1"/>
  <c r="L91" i="35"/>
  <c r="D14" i="36" s="1"/>
  <c r="J91" i="35"/>
  <c r="C14" i="36" s="1"/>
  <c r="I91" i="35"/>
  <c r="B14" i="36" s="1"/>
  <c r="AF90" i="35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F85"/>
  <c r="AB85"/>
  <c r="X85"/>
  <c r="T85"/>
  <c r="AF84"/>
  <c r="AB84"/>
  <c r="X84"/>
  <c r="T84"/>
  <c r="AF83"/>
  <c r="AB83"/>
  <c r="X83"/>
  <c r="T83"/>
  <c r="AF82"/>
  <c r="AB82"/>
  <c r="X82"/>
  <c r="T82"/>
  <c r="AF81"/>
  <c r="AB81"/>
  <c r="X81"/>
  <c r="T81"/>
  <c r="T91" s="1"/>
  <c r="AE79"/>
  <c r="AD79"/>
  <c r="AC79"/>
  <c r="AA79"/>
  <c r="Z79"/>
  <c r="Y79"/>
  <c r="W79"/>
  <c r="V79"/>
  <c r="U79"/>
  <c r="S79"/>
  <c r="R79"/>
  <c r="Q79"/>
  <c r="N79"/>
  <c r="F13" i="36" s="1"/>
  <c r="M79" i="35"/>
  <c r="E13" i="36" s="1"/>
  <c r="L79" i="35"/>
  <c r="D13" i="36" s="1"/>
  <c r="J79" i="35"/>
  <c r="C13" i="36" s="1"/>
  <c r="I79" i="35"/>
  <c r="B13" i="36" s="1"/>
  <c r="AF78" i="35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T71"/>
  <c r="AF70"/>
  <c r="AB70"/>
  <c r="X70"/>
  <c r="T70"/>
  <c r="AF69"/>
  <c r="AB69"/>
  <c r="AB79" s="1"/>
  <c r="X69"/>
  <c r="T69"/>
  <c r="AE67"/>
  <c r="AD67"/>
  <c r="AC67"/>
  <c r="AA67"/>
  <c r="Z67"/>
  <c r="Y67"/>
  <c r="W67"/>
  <c r="V67"/>
  <c r="U67"/>
  <c r="S67"/>
  <c r="R67"/>
  <c r="Q67"/>
  <c r="N67"/>
  <c r="F12" i="36" s="1"/>
  <c r="M67" i="35"/>
  <c r="E12" i="36" s="1"/>
  <c r="L67" i="35"/>
  <c r="D12" i="36" s="1"/>
  <c r="J67" i="35"/>
  <c r="C12" i="36" s="1"/>
  <c r="I67" i="35"/>
  <c r="B12" i="36" s="1"/>
  <c r="AF66" i="35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F59"/>
  <c r="AB59"/>
  <c r="X59"/>
  <c r="T59"/>
  <c r="AF58"/>
  <c r="AB58"/>
  <c r="X58"/>
  <c r="T58"/>
  <c r="AF57"/>
  <c r="AB57"/>
  <c r="AB67" s="1"/>
  <c r="X57"/>
  <c r="T57"/>
  <c r="AE55"/>
  <c r="AD55"/>
  <c r="AC55"/>
  <c r="AA55"/>
  <c r="Z55"/>
  <c r="Y55"/>
  <c r="W55"/>
  <c r="V55"/>
  <c r="U55"/>
  <c r="S55"/>
  <c r="R55"/>
  <c r="Q55"/>
  <c r="N55"/>
  <c r="F11" i="36" s="1"/>
  <c r="M55" i="35"/>
  <c r="E11" i="36" s="1"/>
  <c r="L55" i="35"/>
  <c r="D11" i="36" s="1"/>
  <c r="J55" i="35"/>
  <c r="C11" i="36" s="1"/>
  <c r="I55" i="35"/>
  <c r="B11" i="36" s="1"/>
  <c r="AF54" i="35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B45"/>
  <c r="X45"/>
  <c r="T45"/>
  <c r="AE43"/>
  <c r="AD43"/>
  <c r="AC43"/>
  <c r="AA43"/>
  <c r="Z43"/>
  <c r="Y43"/>
  <c r="W43"/>
  <c r="V43"/>
  <c r="U43"/>
  <c r="S43"/>
  <c r="R43"/>
  <c r="Q43"/>
  <c r="N43"/>
  <c r="F10" i="36" s="1"/>
  <c r="M43" i="35"/>
  <c r="E10" i="36" s="1"/>
  <c r="L43" i="35"/>
  <c r="D10" i="36" s="1"/>
  <c r="J43" i="35"/>
  <c r="C10" i="36" s="1"/>
  <c r="I43" i="35"/>
  <c r="B10" i="36" s="1"/>
  <c r="AF42" i="35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B33"/>
  <c r="X33"/>
  <c r="T33"/>
  <c r="T43" s="1"/>
  <c r="AE31"/>
  <c r="AD31"/>
  <c r="AC31"/>
  <c r="AA31"/>
  <c r="Z31"/>
  <c r="Y31"/>
  <c r="W31"/>
  <c r="V31"/>
  <c r="U31"/>
  <c r="S31"/>
  <c r="R31"/>
  <c r="Q31"/>
  <c r="G20" i="36" s="1"/>
  <c r="N31" i="35"/>
  <c r="F9" i="36" s="1"/>
  <c r="M31" i="35"/>
  <c r="E9" i="36" s="1"/>
  <c r="L31" i="35"/>
  <c r="D9" i="36" s="1"/>
  <c r="J31" i="35"/>
  <c r="C9" i="36" s="1"/>
  <c r="I31" i="35"/>
  <c r="B9" i="36" s="1"/>
  <c r="AF30" i="35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B21"/>
  <c r="AB31" s="1"/>
  <c r="X21"/>
  <c r="T21"/>
  <c r="AE19"/>
  <c r="AD19"/>
  <c r="AC19"/>
  <c r="AA19"/>
  <c r="Z19"/>
  <c r="Y19"/>
  <c r="W19"/>
  <c r="V19"/>
  <c r="U19"/>
  <c r="S19"/>
  <c r="R19"/>
  <c r="Q19"/>
  <c r="G8" i="36" s="1"/>
  <c r="N19" i="35"/>
  <c r="M19"/>
  <c r="L19"/>
  <c r="D8" i="36" s="1"/>
  <c r="J19" i="35"/>
  <c r="C8" i="36" s="1"/>
  <c r="I19" i="35"/>
  <c r="AF18"/>
  <c r="AB18"/>
  <c r="X18"/>
  <c r="T18"/>
  <c r="AF17"/>
  <c r="AB17"/>
  <c r="X17"/>
  <c r="T17"/>
  <c r="AF16"/>
  <c r="AB16"/>
  <c r="X16"/>
  <c r="T16"/>
  <c r="AF15"/>
  <c r="AB15"/>
  <c r="X15"/>
  <c r="T15"/>
  <c r="AF14"/>
  <c r="AB14"/>
  <c r="X14"/>
  <c r="T14"/>
  <c r="AF13"/>
  <c r="AB13"/>
  <c r="X13"/>
  <c r="T13"/>
  <c r="AF12"/>
  <c r="AB12"/>
  <c r="X12"/>
  <c r="T12"/>
  <c r="AF11"/>
  <c r="AB11"/>
  <c r="X11"/>
  <c r="T11"/>
  <c r="AF10"/>
  <c r="AB10"/>
  <c r="X10"/>
  <c r="T10"/>
  <c r="AF9"/>
  <c r="AB9"/>
  <c r="X9"/>
  <c r="T9"/>
  <c r="A3" i="34"/>
  <c r="A1"/>
  <c r="A296" i="33"/>
  <c r="AE295"/>
  <c r="U23" i="34" s="1"/>
  <c r="AD295" i="33"/>
  <c r="T23" i="34" s="1"/>
  <c r="AC295" i="33"/>
  <c r="S23" i="34" s="1"/>
  <c r="AA295" i="33"/>
  <c r="Q23" i="34" s="1"/>
  <c r="Z295" i="33"/>
  <c r="P23" i="34" s="1"/>
  <c r="Y295" i="33"/>
  <c r="O23" i="34" s="1"/>
  <c r="W295" i="33"/>
  <c r="M23" i="34" s="1"/>
  <c r="V295" i="33"/>
  <c r="L23" i="34" s="1"/>
  <c r="U295" i="33"/>
  <c r="K23" i="34" s="1"/>
  <c r="S295" i="33"/>
  <c r="I23" i="34" s="1"/>
  <c r="R295" i="33"/>
  <c r="H23" i="34" s="1"/>
  <c r="Q295" i="33"/>
  <c r="G23" i="34" s="1"/>
  <c r="N295" i="33"/>
  <c r="F23" i="34" s="1"/>
  <c r="M295" i="33"/>
  <c r="E23" i="34" s="1"/>
  <c r="L295" i="33"/>
  <c r="D23" i="34" s="1"/>
  <c r="J295" i="33"/>
  <c r="C23" i="34" s="1"/>
  <c r="I295" i="33"/>
  <c r="B23" i="34" s="1"/>
  <c r="AF294" i="33"/>
  <c r="AF295" s="1"/>
  <c r="V23" i="34" s="1"/>
  <c r="AB294" i="33"/>
  <c r="AB295" s="1"/>
  <c r="R23" i="34" s="1"/>
  <c r="X294" i="33"/>
  <c r="X295" s="1"/>
  <c r="N23" i="34" s="1"/>
  <c r="T294" i="33"/>
  <c r="T295" s="1"/>
  <c r="J23" i="34" s="1"/>
  <c r="AE292" i="33"/>
  <c r="U22" i="34" s="1"/>
  <c r="AD292" i="33"/>
  <c r="T22" i="34" s="1"/>
  <c r="AC292" i="33"/>
  <c r="S22" i="34" s="1"/>
  <c r="Q22"/>
  <c r="P22"/>
  <c r="O22"/>
  <c r="W292" i="33"/>
  <c r="M22" i="34" s="1"/>
  <c r="V292" i="33"/>
  <c r="L22" i="34" s="1"/>
  <c r="U292" i="33"/>
  <c r="K22" i="34" s="1"/>
  <c r="S292" i="33"/>
  <c r="I22" i="34" s="1"/>
  <c r="R292" i="33"/>
  <c r="H22" i="34" s="1"/>
  <c r="Q292" i="33"/>
  <c r="G22" i="34" s="1"/>
  <c r="N292" i="33"/>
  <c r="F22" i="34" s="1"/>
  <c r="M292" i="33"/>
  <c r="E22" i="34" s="1"/>
  <c r="L292" i="33"/>
  <c r="D22" i="34" s="1"/>
  <c r="C22"/>
  <c r="I292" i="33"/>
  <c r="B22" i="34" s="1"/>
  <c r="AF252" i="33"/>
  <c r="AB252"/>
  <c r="AB292" s="1"/>
  <c r="X252"/>
  <c r="T252"/>
  <c r="T292" s="1"/>
  <c r="J22" i="34" s="1"/>
  <c r="AE250" i="33"/>
  <c r="U21" i="34" s="1"/>
  <c r="AD250" i="33"/>
  <c r="T21" i="34" s="1"/>
  <c r="AC250" i="33"/>
  <c r="S21" i="34" s="1"/>
  <c r="Q21"/>
  <c r="P21"/>
  <c r="O21"/>
  <c r="W250" i="33"/>
  <c r="M21" i="34" s="1"/>
  <c r="V250" i="33"/>
  <c r="L21" i="34" s="1"/>
  <c r="U250" i="33"/>
  <c r="K21" i="34" s="1"/>
  <c r="S250" i="33"/>
  <c r="I21" i="34" s="1"/>
  <c r="R250" i="33"/>
  <c r="H21" i="34" s="1"/>
  <c r="Q250" i="33"/>
  <c r="G21" i="34" s="1"/>
  <c r="N250" i="33"/>
  <c r="F21" i="34" s="1"/>
  <c r="M250" i="33"/>
  <c r="E21" i="34" s="1"/>
  <c r="L250" i="33"/>
  <c r="D21" i="34" s="1"/>
  <c r="C21"/>
  <c r="I250" i="33"/>
  <c r="B21" i="34" s="1"/>
  <c r="AF248" i="33"/>
  <c r="AF250" s="1"/>
  <c r="AB248"/>
  <c r="AB250" s="1"/>
  <c r="X248"/>
  <c r="T248"/>
  <c r="AE246"/>
  <c r="U20" i="34" s="1"/>
  <c r="AD246" i="33"/>
  <c r="T20" i="34" s="1"/>
  <c r="AC246" i="33"/>
  <c r="S20" i="34" s="1"/>
  <c r="Q20"/>
  <c r="P20"/>
  <c r="O20"/>
  <c r="W246" i="33"/>
  <c r="M20" i="34" s="1"/>
  <c r="V246" i="33"/>
  <c r="L20" i="34" s="1"/>
  <c r="U246" i="33"/>
  <c r="K20" i="34" s="1"/>
  <c r="S246" i="33"/>
  <c r="I20" i="34" s="1"/>
  <c r="R246" i="33"/>
  <c r="H20" i="34" s="1"/>
  <c r="Q246" i="33"/>
  <c r="G20" i="34" s="1"/>
  <c r="N246" i="33"/>
  <c r="F20" i="34" s="1"/>
  <c r="M246" i="33"/>
  <c r="E20" i="34" s="1"/>
  <c r="L246" i="33"/>
  <c r="D20" i="34" s="1"/>
  <c r="C20"/>
  <c r="I246" i="33"/>
  <c r="B20" i="34" s="1"/>
  <c r="AF243" i="33"/>
  <c r="AF246" s="1"/>
  <c r="V20" i="34" s="1"/>
  <c r="AB243" i="33"/>
  <c r="X243"/>
  <c r="X246" s="1"/>
  <c r="N20" i="34" s="1"/>
  <c r="T243" i="33"/>
  <c r="AE241"/>
  <c r="U19" i="34" s="1"/>
  <c r="AD241" i="33"/>
  <c r="T19" i="34" s="1"/>
  <c r="AC241" i="33"/>
  <c r="S19" i="34" s="1"/>
  <c r="Q19"/>
  <c r="P19"/>
  <c r="O19"/>
  <c r="W241" i="33"/>
  <c r="M19" i="34" s="1"/>
  <c r="V241" i="33"/>
  <c r="L19" i="34" s="1"/>
  <c r="U241" i="33"/>
  <c r="K19" i="34" s="1"/>
  <c r="S241" i="33"/>
  <c r="I19" i="34" s="1"/>
  <c r="R241" i="33"/>
  <c r="H19" i="34" s="1"/>
  <c r="Q241" i="33"/>
  <c r="G19" i="34" s="1"/>
  <c r="N241" i="33"/>
  <c r="F19" i="34" s="1"/>
  <c r="M241" i="33"/>
  <c r="E19" i="34" s="1"/>
  <c r="L241" i="33"/>
  <c r="D19" i="34" s="1"/>
  <c r="C19"/>
  <c r="I241" i="33"/>
  <c r="B19" i="34" s="1"/>
  <c r="AF238" i="33"/>
  <c r="AB238"/>
  <c r="X238"/>
  <c r="T238"/>
  <c r="AF237"/>
  <c r="AB237"/>
  <c r="X237"/>
  <c r="T237"/>
  <c r="AF236"/>
  <c r="AB236"/>
  <c r="X236"/>
  <c r="T236"/>
  <c r="AF235"/>
  <c r="AB235"/>
  <c r="X235"/>
  <c r="T235"/>
  <c r="AF234"/>
  <c r="AB234"/>
  <c r="AB241" s="1"/>
  <c r="X234"/>
  <c r="T234"/>
  <c r="AE232"/>
  <c r="U18" i="34" s="1"/>
  <c r="AD232" i="33"/>
  <c r="T18" i="34" s="1"/>
  <c r="AC232" i="33"/>
  <c r="S18" i="34" s="1"/>
  <c r="AA232" i="33"/>
  <c r="Q18" i="34" s="1"/>
  <c r="Z232" i="33"/>
  <c r="P18" i="34" s="1"/>
  <c r="Y232" i="33"/>
  <c r="O18" i="34" s="1"/>
  <c r="W232" i="33"/>
  <c r="M18" i="34" s="1"/>
  <c r="V232" i="33"/>
  <c r="L18" i="34" s="1"/>
  <c r="U232" i="33"/>
  <c r="K18" i="34" s="1"/>
  <c r="S232" i="33"/>
  <c r="I18" i="34" s="1"/>
  <c r="R232" i="33"/>
  <c r="H18" i="34" s="1"/>
  <c r="Q232" i="33"/>
  <c r="G18" i="34" s="1"/>
  <c r="N232" i="33"/>
  <c r="F18" i="34" s="1"/>
  <c r="M232" i="33"/>
  <c r="E18" i="34" s="1"/>
  <c r="L232" i="33"/>
  <c r="D18" i="34" s="1"/>
  <c r="J232" i="33"/>
  <c r="C18" i="34" s="1"/>
  <c r="I232" i="33"/>
  <c r="B18" i="34" s="1"/>
  <c r="AF231" i="33"/>
  <c r="AB231"/>
  <c r="AB232" s="1"/>
  <c r="R18" i="34" s="1"/>
  <c r="X231" i="33"/>
  <c r="T231"/>
  <c r="AE229"/>
  <c r="U17" i="34" s="1"/>
  <c r="AD229" i="33"/>
  <c r="T17" i="34" s="1"/>
  <c r="AC229" i="33"/>
  <c r="S17" i="34" s="1"/>
  <c r="Q17"/>
  <c r="P17"/>
  <c r="O17"/>
  <c r="W229" i="33"/>
  <c r="M17" i="34" s="1"/>
  <c r="V229" i="33"/>
  <c r="L17" i="34" s="1"/>
  <c r="U229" i="33"/>
  <c r="K17" i="34" s="1"/>
  <c r="S229" i="33"/>
  <c r="I17" i="34" s="1"/>
  <c r="R229" i="33"/>
  <c r="H17" i="34" s="1"/>
  <c r="Q229" i="33"/>
  <c r="G17" i="34" s="1"/>
  <c r="N229" i="33"/>
  <c r="F17" i="34" s="1"/>
  <c r="M229" i="33"/>
  <c r="E17" i="34" s="1"/>
  <c r="L229" i="33"/>
  <c r="D17" i="34" s="1"/>
  <c r="C17"/>
  <c r="B17"/>
  <c r="AF216" i="33"/>
  <c r="AB216"/>
  <c r="AB229" s="1"/>
  <c r="R17" i="34" s="1"/>
  <c r="X216" i="33"/>
  <c r="T216"/>
  <c r="AE214"/>
  <c r="U16" i="34" s="1"/>
  <c r="AD214" i="33"/>
  <c r="T16" i="34" s="1"/>
  <c r="AC214" i="33"/>
  <c r="S16" i="34" s="1"/>
  <c r="Q16"/>
  <c r="P16"/>
  <c r="O16"/>
  <c r="W214" i="33"/>
  <c r="M16" i="34" s="1"/>
  <c r="V214" i="33"/>
  <c r="L16" i="34" s="1"/>
  <c r="U214" i="33"/>
  <c r="K16" i="34" s="1"/>
  <c r="S214" i="33"/>
  <c r="I16" i="34" s="1"/>
  <c r="R214" i="33"/>
  <c r="H16" i="34" s="1"/>
  <c r="Q214" i="33"/>
  <c r="G16" i="34" s="1"/>
  <c r="N214" i="33"/>
  <c r="F16" i="34" s="1"/>
  <c r="M214" i="33"/>
  <c r="E16" i="34" s="1"/>
  <c r="L214" i="33"/>
  <c r="D16" i="34" s="1"/>
  <c r="C16"/>
  <c r="I214" i="33"/>
  <c r="B16" i="34" s="1"/>
  <c r="AF193" i="33"/>
  <c r="AB193"/>
  <c r="AB214" s="1"/>
  <c r="X193"/>
  <c r="T193"/>
  <c r="T214" s="1"/>
  <c r="J16" i="34" s="1"/>
  <c r="U15"/>
  <c r="T15"/>
  <c r="S15"/>
  <c r="Q15"/>
  <c r="P15"/>
  <c r="O15"/>
  <c r="M15"/>
  <c r="L15"/>
  <c r="K15"/>
  <c r="I15"/>
  <c r="H15"/>
  <c r="G15"/>
  <c r="F15"/>
  <c r="E15"/>
  <c r="D15"/>
  <c r="C15"/>
  <c r="I191" i="33"/>
  <c r="B15" i="34" s="1"/>
  <c r="AE134" i="33"/>
  <c r="U14" i="34" s="1"/>
  <c r="AD134" i="33"/>
  <c r="T14" i="34" s="1"/>
  <c r="AC134" i="33"/>
  <c r="S14" i="34" s="1"/>
  <c r="Q14"/>
  <c r="P14"/>
  <c r="O14"/>
  <c r="W134" i="33"/>
  <c r="M14" i="34" s="1"/>
  <c r="V134" i="33"/>
  <c r="L14" i="34" s="1"/>
  <c r="U134" i="33"/>
  <c r="K14" i="34" s="1"/>
  <c r="S134" i="33"/>
  <c r="I14" i="34" s="1"/>
  <c r="R134" i="33"/>
  <c r="H14" i="34" s="1"/>
  <c r="Q134" i="33"/>
  <c r="G14" i="34" s="1"/>
  <c r="N134" i="33"/>
  <c r="F14" i="34" s="1"/>
  <c r="M134" i="33"/>
  <c r="E14" i="34" s="1"/>
  <c r="L134" i="33"/>
  <c r="D14" i="34" s="1"/>
  <c r="C14"/>
  <c r="I134" i="33"/>
  <c r="B14" i="34" s="1"/>
  <c r="AF109" i="33"/>
  <c r="AB109"/>
  <c r="X109"/>
  <c r="T109"/>
  <c r="AE107"/>
  <c r="U13" i="34" s="1"/>
  <c r="AD107" i="33"/>
  <c r="T13" i="34" s="1"/>
  <c r="AC107" i="33"/>
  <c r="S13" i="34" s="1"/>
  <c r="Q13"/>
  <c r="P13"/>
  <c r="O13"/>
  <c r="W107" i="33"/>
  <c r="M13" i="34" s="1"/>
  <c r="V107" i="33"/>
  <c r="L13" i="34" s="1"/>
  <c r="U107" i="33"/>
  <c r="K13" i="34" s="1"/>
  <c r="S107" i="33"/>
  <c r="I13" i="34" s="1"/>
  <c r="R107" i="33"/>
  <c r="H13" i="34" s="1"/>
  <c r="Q107" i="33"/>
  <c r="G13" i="34" s="1"/>
  <c r="N107" i="33"/>
  <c r="F13" i="34" s="1"/>
  <c r="M107" i="33"/>
  <c r="E13" i="34" s="1"/>
  <c r="L107" i="33"/>
  <c r="D13" i="34" s="1"/>
  <c r="C13"/>
  <c r="I107" i="33"/>
  <c r="B13" i="34" s="1"/>
  <c r="AF74" i="33"/>
  <c r="AB74"/>
  <c r="X74"/>
  <c r="T74"/>
  <c r="AE72"/>
  <c r="U12" i="34" s="1"/>
  <c r="AD72" i="33"/>
  <c r="T12" i="34" s="1"/>
  <c r="AC72" i="33"/>
  <c r="S12" i="34" s="1"/>
  <c r="Q12"/>
  <c r="P12"/>
  <c r="O12"/>
  <c r="W72" i="33"/>
  <c r="M12" i="34" s="1"/>
  <c r="V72" i="33"/>
  <c r="L12" i="34" s="1"/>
  <c r="U72" i="33"/>
  <c r="K12" i="34" s="1"/>
  <c r="S72" i="33"/>
  <c r="I12" i="34" s="1"/>
  <c r="R72" i="33"/>
  <c r="H12" i="34" s="1"/>
  <c r="Q72" i="33"/>
  <c r="G12" i="34" s="1"/>
  <c r="N72" i="33"/>
  <c r="F12" i="34" s="1"/>
  <c r="M72" i="33"/>
  <c r="E12" i="34" s="1"/>
  <c r="L72" i="33"/>
  <c r="D12" i="34" s="1"/>
  <c r="C12"/>
  <c r="I72" i="33"/>
  <c r="B12" i="34" s="1"/>
  <c r="AF51" i="33"/>
  <c r="AB51"/>
  <c r="AB72" s="1"/>
  <c r="X51"/>
  <c r="T51"/>
  <c r="T72" s="1"/>
  <c r="J12" i="34" s="1"/>
  <c r="AE49" i="33"/>
  <c r="U11" i="34" s="1"/>
  <c r="AD49" i="33"/>
  <c r="T11" i="34" s="1"/>
  <c r="AC49" i="33"/>
  <c r="S11" i="34" s="1"/>
  <c r="Q11"/>
  <c r="P11"/>
  <c r="O11"/>
  <c r="W49" i="33"/>
  <c r="M11" i="34" s="1"/>
  <c r="V49" i="33"/>
  <c r="L11" i="34" s="1"/>
  <c r="U49" i="33"/>
  <c r="K11" i="34" s="1"/>
  <c r="S49" i="33"/>
  <c r="I11" i="34" s="1"/>
  <c r="R49" i="33"/>
  <c r="H11" i="34" s="1"/>
  <c r="Q49" i="33"/>
  <c r="G11" i="34" s="1"/>
  <c r="N49" i="33"/>
  <c r="F11" i="34" s="1"/>
  <c r="M49" i="33"/>
  <c r="E11" i="34" s="1"/>
  <c r="L49" i="33"/>
  <c r="D11" i="34" s="1"/>
  <c r="C11"/>
  <c r="I49" i="33"/>
  <c r="B11" i="34" s="1"/>
  <c r="AF34" i="33"/>
  <c r="AB34"/>
  <c r="AB49" s="1"/>
  <c r="X34"/>
  <c r="T34"/>
  <c r="AE32"/>
  <c r="U10" i="34" s="1"/>
  <c r="AD32" i="33"/>
  <c r="T10" i="34" s="1"/>
  <c r="AC32" i="33"/>
  <c r="S10" i="34" s="1"/>
  <c r="Q10"/>
  <c r="P10"/>
  <c r="O10"/>
  <c r="W32" i="33"/>
  <c r="M10" i="34" s="1"/>
  <c r="V32" i="33"/>
  <c r="L10" i="34" s="1"/>
  <c r="U32" i="33"/>
  <c r="K10" i="34" s="1"/>
  <c r="S32" i="33"/>
  <c r="I10" i="34" s="1"/>
  <c r="R32" i="33"/>
  <c r="H10" i="34" s="1"/>
  <c r="Q32" i="33"/>
  <c r="G10" i="34" s="1"/>
  <c r="N32" i="33"/>
  <c r="F10" i="34" s="1"/>
  <c r="M32" i="33"/>
  <c r="E10" i="34" s="1"/>
  <c r="L32" i="33"/>
  <c r="D10" i="34" s="1"/>
  <c r="C10"/>
  <c r="I32" i="33"/>
  <c r="B10" i="34" s="1"/>
  <c r="AF24" i="33"/>
  <c r="AF32" s="1"/>
  <c r="AB24"/>
  <c r="X24"/>
  <c r="T24"/>
  <c r="AE22"/>
  <c r="U9" i="34" s="1"/>
  <c r="AD22" i="33"/>
  <c r="T9" i="34" s="1"/>
  <c r="AC22" i="33"/>
  <c r="S9" i="34" s="1"/>
  <c r="Q9"/>
  <c r="P9"/>
  <c r="O9"/>
  <c r="W22" i="33"/>
  <c r="M9" i="34" s="1"/>
  <c r="V22" i="33"/>
  <c r="L9" i="34" s="1"/>
  <c r="U22" i="33"/>
  <c r="K9" i="34" s="1"/>
  <c r="S22" i="33"/>
  <c r="I9" i="34" s="1"/>
  <c r="R22" i="33"/>
  <c r="H9" i="34" s="1"/>
  <c r="Q22" i="33"/>
  <c r="G9" i="34" s="1"/>
  <c r="N22" i="33"/>
  <c r="F9" i="34" s="1"/>
  <c r="M22" i="33"/>
  <c r="E9" i="34" s="1"/>
  <c r="L22" i="33"/>
  <c r="D9" i="34" s="1"/>
  <c r="C9"/>
  <c r="I22" i="33"/>
  <c r="B9" i="34" s="1"/>
  <c r="AF17" i="33"/>
  <c r="AF22" s="1"/>
  <c r="AB17"/>
  <c r="AB22" s="1"/>
  <c r="X17"/>
  <c r="T17"/>
  <c r="AE15"/>
  <c r="U8" i="34" s="1"/>
  <c r="AD15" i="33"/>
  <c r="T8" i="34" s="1"/>
  <c r="AC15" i="33"/>
  <c r="Q8" i="34"/>
  <c r="P8"/>
  <c r="O8"/>
  <c r="W15" i="33"/>
  <c r="V15"/>
  <c r="L8" i="34" s="1"/>
  <c r="U15" i="33"/>
  <c r="K8" i="34" s="1"/>
  <c r="S15" i="33"/>
  <c r="I8" i="34" s="1"/>
  <c r="R15" i="33"/>
  <c r="H8" i="34" s="1"/>
  <c r="Q15" i="33"/>
  <c r="N15"/>
  <c r="E8" i="34"/>
  <c r="D8"/>
  <c r="I15" i="33"/>
  <c r="AF10"/>
  <c r="AB10"/>
  <c r="X10"/>
  <c r="T10"/>
  <c r="AF9"/>
  <c r="AB9"/>
  <c r="AB15" s="1"/>
  <c r="X9"/>
  <c r="T9"/>
  <c r="Q10" i="32"/>
  <c r="A5"/>
  <c r="A24" s="1"/>
  <c r="A3"/>
  <c r="A1"/>
  <c r="A191" i="31"/>
  <c r="AE190"/>
  <c r="U23" i="32" s="1"/>
  <c r="AD190" i="31"/>
  <c r="T23" i="32" s="1"/>
  <c r="AC190" i="31"/>
  <c r="S23" i="32" s="1"/>
  <c r="AA190" i="31"/>
  <c r="Q23" i="32" s="1"/>
  <c r="Z190" i="31"/>
  <c r="P23" i="32" s="1"/>
  <c r="Y190" i="31"/>
  <c r="O23" i="32" s="1"/>
  <c r="W190" i="31"/>
  <c r="M23" i="32" s="1"/>
  <c r="V190" i="31"/>
  <c r="L23" i="32" s="1"/>
  <c r="U190" i="31"/>
  <c r="K23" i="32" s="1"/>
  <c r="S190" i="31"/>
  <c r="I23" i="32" s="1"/>
  <c r="R190" i="31"/>
  <c r="H23" i="32" s="1"/>
  <c r="Q190" i="31"/>
  <c r="G23" i="32" s="1"/>
  <c r="N190" i="31"/>
  <c r="F23" i="32" s="1"/>
  <c r="M190" i="31"/>
  <c r="E23" i="32" s="1"/>
  <c r="L190" i="31"/>
  <c r="D23" i="32" s="1"/>
  <c r="J190" i="31"/>
  <c r="C23" i="32" s="1"/>
  <c r="I190" i="31"/>
  <c r="B23" i="32" s="1"/>
  <c r="AF189" i="31"/>
  <c r="AF190" s="1"/>
  <c r="AB189"/>
  <c r="AB190" s="1"/>
  <c r="R23" i="32" s="1"/>
  <c r="X189" i="31"/>
  <c r="X190" s="1"/>
  <c r="N23" i="32" s="1"/>
  <c r="T189" i="31"/>
  <c r="T190" s="1"/>
  <c r="J23" i="32" s="1"/>
  <c r="AE187" i="31"/>
  <c r="U22" i="36" s="1"/>
  <c r="AD187" i="31"/>
  <c r="T22" i="32" s="1"/>
  <c r="AC187" i="31"/>
  <c r="S22" i="32" s="1"/>
  <c r="AA187" i="31"/>
  <c r="Q22" i="32" s="1"/>
  <c r="Z187" i="31"/>
  <c r="P22" i="32" s="1"/>
  <c r="Y187" i="31"/>
  <c r="O22" i="32" s="1"/>
  <c r="W187" i="31"/>
  <c r="M22" i="36" s="1"/>
  <c r="V187" i="31"/>
  <c r="L22" i="32" s="1"/>
  <c r="U187" i="31"/>
  <c r="K22" i="32" s="1"/>
  <c r="S187" i="31"/>
  <c r="I22" i="36" s="1"/>
  <c r="R187" i="31"/>
  <c r="H22" i="32" s="1"/>
  <c r="Q187" i="31"/>
  <c r="G22" i="32" s="1"/>
  <c r="N187" i="31"/>
  <c r="F22" i="32" s="1"/>
  <c r="M187" i="31"/>
  <c r="E22" i="32" s="1"/>
  <c r="L187" i="31"/>
  <c r="D22" i="32" s="1"/>
  <c r="J187" i="31"/>
  <c r="C22" i="32" s="1"/>
  <c r="I187" i="31"/>
  <c r="B22" i="32" s="1"/>
  <c r="AF186" i="31"/>
  <c r="AB186"/>
  <c r="X186"/>
  <c r="T186"/>
  <c r="AF185"/>
  <c r="AB185"/>
  <c r="X185"/>
  <c r="T185"/>
  <c r="AF184"/>
  <c r="AB184"/>
  <c r="X184"/>
  <c r="T184"/>
  <c r="AF183"/>
  <c r="AB183"/>
  <c r="X183"/>
  <c r="T183"/>
  <c r="AF182"/>
  <c r="AB182"/>
  <c r="X182"/>
  <c r="T182"/>
  <c r="AF181"/>
  <c r="AB181"/>
  <c r="X181"/>
  <c r="T181"/>
  <c r="AF180"/>
  <c r="AB180"/>
  <c r="X180"/>
  <c r="T180"/>
  <c r="AF179"/>
  <c r="AB179"/>
  <c r="X179"/>
  <c r="T179"/>
  <c r="AF178"/>
  <c r="AB178"/>
  <c r="X178"/>
  <c r="T178"/>
  <c r="AF177"/>
  <c r="AF187" s="1"/>
  <c r="V22" i="32" s="1"/>
  <c r="AB177" i="31"/>
  <c r="X177"/>
  <c r="T177"/>
  <c r="AE175"/>
  <c r="U21" i="36" s="1"/>
  <c r="AD175" i="31"/>
  <c r="T21" i="32" s="1"/>
  <c r="AC175" i="31"/>
  <c r="S21" i="32" s="1"/>
  <c r="AA175" i="31"/>
  <c r="Q21" i="36" s="1"/>
  <c r="Z175" i="31"/>
  <c r="P21" i="32" s="1"/>
  <c r="Y175" i="31"/>
  <c r="O21" i="32" s="1"/>
  <c r="W175" i="31"/>
  <c r="M21" i="36" s="1"/>
  <c r="V175" i="31"/>
  <c r="L21" i="32" s="1"/>
  <c r="U175" i="31"/>
  <c r="K21" i="32" s="1"/>
  <c r="S175" i="31"/>
  <c r="I21" i="36" s="1"/>
  <c r="R175" i="31"/>
  <c r="H21" i="32" s="1"/>
  <c r="Q175" i="31"/>
  <c r="G21" i="32" s="1"/>
  <c r="N175" i="31"/>
  <c r="F21" i="32" s="1"/>
  <c r="M175" i="31"/>
  <c r="E21" i="32" s="1"/>
  <c r="L175" i="31"/>
  <c r="D21" i="32" s="1"/>
  <c r="J175" i="31"/>
  <c r="C21" i="32" s="1"/>
  <c r="I175" i="31"/>
  <c r="B21" i="32" s="1"/>
  <c r="AF174" i="31"/>
  <c r="AB174"/>
  <c r="X174"/>
  <c r="T174"/>
  <c r="AF173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F167"/>
  <c r="AB167"/>
  <c r="X167"/>
  <c r="T167"/>
  <c r="AF166"/>
  <c r="AB166"/>
  <c r="X166"/>
  <c r="T166"/>
  <c r="AF165"/>
  <c r="AB165"/>
  <c r="X165"/>
  <c r="T165"/>
  <c r="AE163"/>
  <c r="U20" i="36" s="1"/>
  <c r="AD163" i="31"/>
  <c r="T20" i="32" s="1"/>
  <c r="AC163" i="31"/>
  <c r="S20" i="32" s="1"/>
  <c r="AA163" i="31"/>
  <c r="Q20" i="32" s="1"/>
  <c r="Z163" i="31"/>
  <c r="P20" i="32" s="1"/>
  <c r="Y163" i="31"/>
  <c r="O20" i="32" s="1"/>
  <c r="W163" i="31"/>
  <c r="M20" i="36" s="1"/>
  <c r="V163" i="31"/>
  <c r="L20" i="32" s="1"/>
  <c r="U163" i="31"/>
  <c r="K20" i="32" s="1"/>
  <c r="S163" i="31"/>
  <c r="I20" i="32" s="1"/>
  <c r="R163" i="31"/>
  <c r="H20" i="32" s="1"/>
  <c r="Q163" i="31"/>
  <c r="G20" i="32" s="1"/>
  <c r="N163" i="31"/>
  <c r="F20" i="32" s="1"/>
  <c r="M163" i="31"/>
  <c r="E20" i="32" s="1"/>
  <c r="L163" i="31"/>
  <c r="D20" i="32" s="1"/>
  <c r="J163" i="31"/>
  <c r="C20" i="32" s="1"/>
  <c r="I163" i="31"/>
  <c r="B20" i="32" s="1"/>
  <c r="AF162" i="31"/>
  <c r="AB162"/>
  <c r="X162"/>
  <c r="T162"/>
  <c r="AF161"/>
  <c r="AB161"/>
  <c r="X161"/>
  <c r="T161"/>
  <c r="AF160"/>
  <c r="AB160"/>
  <c r="X160"/>
  <c r="T160"/>
  <c r="AF159"/>
  <c r="AB159"/>
  <c r="X159"/>
  <c r="T159"/>
  <c r="AF158"/>
  <c r="AB158"/>
  <c r="X158"/>
  <c r="T158"/>
  <c r="AF157"/>
  <c r="AB157"/>
  <c r="X157"/>
  <c r="T157"/>
  <c r="AF156"/>
  <c r="AB156"/>
  <c r="X156"/>
  <c r="T156"/>
  <c r="AF155"/>
  <c r="AB155"/>
  <c r="X155"/>
  <c r="T155"/>
  <c r="AF154"/>
  <c r="AB154"/>
  <c r="X154"/>
  <c r="T154"/>
  <c r="AF153"/>
  <c r="AB153"/>
  <c r="AB163" s="1"/>
  <c r="R20" i="32" s="1"/>
  <c r="X153" i="31"/>
  <c r="T153"/>
  <c r="AE151"/>
  <c r="U19" i="32" s="1"/>
  <c r="AD151" i="31"/>
  <c r="T19" i="32" s="1"/>
  <c r="AC151" i="31"/>
  <c r="S19" i="32" s="1"/>
  <c r="AA151" i="31"/>
  <c r="Q19" i="32" s="1"/>
  <c r="Z151" i="31"/>
  <c r="P19" i="32" s="1"/>
  <c r="Y151" i="31"/>
  <c r="O19" i="32" s="1"/>
  <c r="W151" i="31"/>
  <c r="M19" i="32" s="1"/>
  <c r="V151" i="31"/>
  <c r="L19" i="32" s="1"/>
  <c r="U151" i="31"/>
  <c r="K19" i="32" s="1"/>
  <c r="S151" i="31"/>
  <c r="I19" i="32" s="1"/>
  <c r="R151" i="31"/>
  <c r="H19" i="32" s="1"/>
  <c r="Q151" i="31"/>
  <c r="G19" i="32" s="1"/>
  <c r="N151" i="31"/>
  <c r="F19" i="32" s="1"/>
  <c r="M151" i="31"/>
  <c r="E19" i="32" s="1"/>
  <c r="L151" i="31"/>
  <c r="D19" i="32" s="1"/>
  <c r="J151" i="31"/>
  <c r="C19" i="32" s="1"/>
  <c r="I151" i="31"/>
  <c r="B19" i="32" s="1"/>
  <c r="AF150" i="31"/>
  <c r="AB150"/>
  <c r="X150"/>
  <c r="T150"/>
  <c r="AF149"/>
  <c r="AB149"/>
  <c r="X149"/>
  <c r="T149"/>
  <c r="AF148"/>
  <c r="AB148"/>
  <c r="X148"/>
  <c r="T148"/>
  <c r="AF147"/>
  <c r="AB147"/>
  <c r="X147"/>
  <c r="T147"/>
  <c r="AF146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B141"/>
  <c r="AB151" s="1"/>
  <c r="X141"/>
  <c r="T141"/>
  <c r="AE139"/>
  <c r="U18" i="36" s="1"/>
  <c r="AD139" i="31"/>
  <c r="T18" i="32" s="1"/>
  <c r="AC139" i="31"/>
  <c r="S18" i="32" s="1"/>
  <c r="AA139" i="31"/>
  <c r="Q18" i="36" s="1"/>
  <c r="Z139" i="31"/>
  <c r="P18" i="32" s="1"/>
  <c r="Y139" i="31"/>
  <c r="O18" i="32" s="1"/>
  <c r="W139" i="31"/>
  <c r="M18" i="36" s="1"/>
  <c r="V139" i="31"/>
  <c r="L18" i="32" s="1"/>
  <c r="U139" i="31"/>
  <c r="K18" i="32" s="1"/>
  <c r="S139" i="31"/>
  <c r="I18" i="32" s="1"/>
  <c r="R139" i="31"/>
  <c r="H18" i="32" s="1"/>
  <c r="Q139" i="31"/>
  <c r="G18" i="32" s="1"/>
  <c r="N139" i="31"/>
  <c r="F18" i="32" s="1"/>
  <c r="M139" i="31"/>
  <c r="E18" i="32" s="1"/>
  <c r="L139" i="31"/>
  <c r="D18" i="32" s="1"/>
  <c r="J139" i="31"/>
  <c r="C18" i="32" s="1"/>
  <c r="I139" i="31"/>
  <c r="B18" i="32" s="1"/>
  <c r="AF138" i="31"/>
  <c r="AB138"/>
  <c r="X138"/>
  <c r="T138"/>
  <c r="AF137"/>
  <c r="AB137"/>
  <c r="X137"/>
  <c r="T137"/>
  <c r="AF136"/>
  <c r="AB136"/>
  <c r="X136"/>
  <c r="T136"/>
  <c r="AF135"/>
  <c r="AB135"/>
  <c r="X135"/>
  <c r="T135"/>
  <c r="AF134"/>
  <c r="AB134"/>
  <c r="X134"/>
  <c r="T134"/>
  <c r="AF133"/>
  <c r="AB133"/>
  <c r="X133"/>
  <c r="T133"/>
  <c r="AF132"/>
  <c r="AB132"/>
  <c r="X132"/>
  <c r="T132"/>
  <c r="AF131"/>
  <c r="AB131"/>
  <c r="X131"/>
  <c r="T131"/>
  <c r="AF130"/>
  <c r="AB130"/>
  <c r="X130"/>
  <c r="T130"/>
  <c r="AF129"/>
  <c r="AB129"/>
  <c r="X129"/>
  <c r="X139" s="1"/>
  <c r="N18" i="32" s="1"/>
  <c r="T129" i="31"/>
  <c r="AE127"/>
  <c r="U17" i="32" s="1"/>
  <c r="AD127" i="31"/>
  <c r="T17" i="32" s="1"/>
  <c r="AC127" i="31"/>
  <c r="S17" i="32" s="1"/>
  <c r="AA127" i="31"/>
  <c r="Q17" i="32" s="1"/>
  <c r="Z127" i="31"/>
  <c r="P17" i="32" s="1"/>
  <c r="Y127" i="31"/>
  <c r="O17" i="32" s="1"/>
  <c r="W127" i="31"/>
  <c r="M17" i="32" s="1"/>
  <c r="V127" i="31"/>
  <c r="L17" i="32" s="1"/>
  <c r="U127" i="31"/>
  <c r="K17" i="32" s="1"/>
  <c r="S127" i="31"/>
  <c r="I17" i="32" s="1"/>
  <c r="R127" i="31"/>
  <c r="H17" i="32" s="1"/>
  <c r="Q127" i="31"/>
  <c r="G17" i="32" s="1"/>
  <c r="N127" i="31"/>
  <c r="F17" i="32" s="1"/>
  <c r="M127" i="31"/>
  <c r="E17" i="32" s="1"/>
  <c r="L127" i="31"/>
  <c r="D17" i="32" s="1"/>
  <c r="J127" i="31"/>
  <c r="C17" i="32" s="1"/>
  <c r="I127" i="31"/>
  <c r="B17" i="32" s="1"/>
  <c r="AF126" i="31"/>
  <c r="AB126"/>
  <c r="X126"/>
  <c r="T126"/>
  <c r="AF125"/>
  <c r="AB125"/>
  <c r="X125"/>
  <c r="T125"/>
  <c r="AF124"/>
  <c r="AB124"/>
  <c r="X124"/>
  <c r="T124"/>
  <c r="AF123"/>
  <c r="AB123"/>
  <c r="X123"/>
  <c r="T123"/>
  <c r="AF122"/>
  <c r="AB122"/>
  <c r="X122"/>
  <c r="T122"/>
  <c r="AF121"/>
  <c r="AB121"/>
  <c r="X121"/>
  <c r="T121"/>
  <c r="AF120"/>
  <c r="AB120"/>
  <c r="X120"/>
  <c r="T120"/>
  <c r="AF119"/>
  <c r="AB119"/>
  <c r="X119"/>
  <c r="T119"/>
  <c r="AF118"/>
  <c r="AB118"/>
  <c r="X118"/>
  <c r="T118"/>
  <c r="AF117"/>
  <c r="AB117"/>
  <c r="X117"/>
  <c r="X127" s="1"/>
  <c r="N17" i="32" s="1"/>
  <c r="T117" i="31"/>
  <c r="AE115"/>
  <c r="U16" i="32" s="1"/>
  <c r="AD115" i="31"/>
  <c r="T16" i="32" s="1"/>
  <c r="AC115" i="31"/>
  <c r="S16" i="32" s="1"/>
  <c r="AA115" i="31"/>
  <c r="Q16" i="36" s="1"/>
  <c r="Z115" i="31"/>
  <c r="P16" i="32" s="1"/>
  <c r="Y115" i="31"/>
  <c r="O16" i="32" s="1"/>
  <c r="W115" i="31"/>
  <c r="M16" i="32" s="1"/>
  <c r="V115" i="31"/>
  <c r="L16" i="32" s="1"/>
  <c r="U115" i="31"/>
  <c r="K16" i="32" s="1"/>
  <c r="S115" i="31"/>
  <c r="I16" i="36" s="1"/>
  <c r="R115" i="31"/>
  <c r="H16" i="32" s="1"/>
  <c r="Q115" i="31"/>
  <c r="G16" i="32" s="1"/>
  <c r="N115" i="31"/>
  <c r="F16" i="32" s="1"/>
  <c r="M115" i="31"/>
  <c r="E16" i="32" s="1"/>
  <c r="L115" i="31"/>
  <c r="D16" i="32" s="1"/>
  <c r="J115" i="31"/>
  <c r="C16" i="32" s="1"/>
  <c r="I115" i="31"/>
  <c r="B16" i="32" s="1"/>
  <c r="AF114" i="31"/>
  <c r="AB114"/>
  <c r="X114"/>
  <c r="T114"/>
  <c r="AF113"/>
  <c r="AB113"/>
  <c r="X113"/>
  <c r="T113"/>
  <c r="AF112"/>
  <c r="AB112"/>
  <c r="X112"/>
  <c r="T112"/>
  <c r="AF111"/>
  <c r="AB111"/>
  <c r="X111"/>
  <c r="T111"/>
  <c r="AF110"/>
  <c r="AB110"/>
  <c r="X110"/>
  <c r="T110"/>
  <c r="AF109"/>
  <c r="AB109"/>
  <c r="X109"/>
  <c r="T109"/>
  <c r="AF108"/>
  <c r="AB108"/>
  <c r="X108"/>
  <c r="T108"/>
  <c r="AF107"/>
  <c r="AB107"/>
  <c r="X107"/>
  <c r="T107"/>
  <c r="AF106"/>
  <c r="AB106"/>
  <c r="X106"/>
  <c r="T106"/>
  <c r="AF105"/>
  <c r="AB105"/>
  <c r="X105"/>
  <c r="T105"/>
  <c r="AE103"/>
  <c r="U15" i="32" s="1"/>
  <c r="AD103" i="31"/>
  <c r="T15" i="32" s="1"/>
  <c r="AC103" i="31"/>
  <c r="S15" i="32" s="1"/>
  <c r="AA103" i="31"/>
  <c r="Q15" i="32" s="1"/>
  <c r="Z103" i="31"/>
  <c r="P15" i="32" s="1"/>
  <c r="Y103" i="31"/>
  <c r="O15" i="32" s="1"/>
  <c r="W103" i="31"/>
  <c r="M15" i="32" s="1"/>
  <c r="V103" i="31"/>
  <c r="L15" i="32" s="1"/>
  <c r="U103" i="31"/>
  <c r="K15" i="32" s="1"/>
  <c r="S103" i="31"/>
  <c r="I15" i="36" s="1"/>
  <c r="R103" i="31"/>
  <c r="H15" i="32" s="1"/>
  <c r="Q103" i="31"/>
  <c r="G15" i="32" s="1"/>
  <c r="N103" i="31"/>
  <c r="F15" i="32" s="1"/>
  <c r="M103" i="31"/>
  <c r="E15" i="32" s="1"/>
  <c r="L103" i="31"/>
  <c r="D15" i="32" s="1"/>
  <c r="J103" i="31"/>
  <c r="C15" i="32" s="1"/>
  <c r="I103" i="31"/>
  <c r="B15" i="32" s="1"/>
  <c r="AF102" i="31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X94"/>
  <c r="T94"/>
  <c r="AF93"/>
  <c r="AB93"/>
  <c r="AB103" s="1"/>
  <c r="R15" i="32" s="1"/>
  <c r="X93" i="31"/>
  <c r="T93"/>
  <c r="AE91"/>
  <c r="U14" i="32" s="1"/>
  <c r="AD91" i="31"/>
  <c r="T14" i="32" s="1"/>
  <c r="AC91" i="31"/>
  <c r="S14" i="32" s="1"/>
  <c r="AA91" i="31"/>
  <c r="Q14" i="32" s="1"/>
  <c r="Z91" i="31"/>
  <c r="P14" i="32" s="1"/>
  <c r="Y91" i="31"/>
  <c r="O14" i="32" s="1"/>
  <c r="W91" i="31"/>
  <c r="M14" i="36" s="1"/>
  <c r="V91" i="31"/>
  <c r="L14" i="32" s="1"/>
  <c r="U91" i="31"/>
  <c r="K14" i="32" s="1"/>
  <c r="S91" i="31"/>
  <c r="I14" i="36" s="1"/>
  <c r="R91" i="31"/>
  <c r="H14" i="32" s="1"/>
  <c r="Q91" i="31"/>
  <c r="G14" i="32" s="1"/>
  <c r="N91" i="31"/>
  <c r="F14" i="32" s="1"/>
  <c r="M91" i="31"/>
  <c r="E14" i="32" s="1"/>
  <c r="L91" i="31"/>
  <c r="D14" i="32" s="1"/>
  <c r="J91" i="31"/>
  <c r="C14" i="32" s="1"/>
  <c r="I91" i="31"/>
  <c r="B14" i="32" s="1"/>
  <c r="AF90" i="31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F85"/>
  <c r="AB85"/>
  <c r="X85"/>
  <c r="T85"/>
  <c r="AF84"/>
  <c r="AB84"/>
  <c r="X84"/>
  <c r="T84"/>
  <c r="AF83"/>
  <c r="AB83"/>
  <c r="X83"/>
  <c r="T83"/>
  <c r="AF82"/>
  <c r="AB82"/>
  <c r="X82"/>
  <c r="T82"/>
  <c r="AF81"/>
  <c r="AF91" s="1"/>
  <c r="V14" i="32" s="1"/>
  <c r="AB81" i="31"/>
  <c r="X81"/>
  <c r="T81"/>
  <c r="AE79"/>
  <c r="U13" i="32" s="1"/>
  <c r="AD79" i="31"/>
  <c r="T13" i="32" s="1"/>
  <c r="AC79" i="31"/>
  <c r="S13" i="32" s="1"/>
  <c r="AA79" i="31"/>
  <c r="Q13" i="36" s="1"/>
  <c r="Z79" i="31"/>
  <c r="P13" i="32" s="1"/>
  <c r="Y79" i="31"/>
  <c r="O13" i="32" s="1"/>
  <c r="W79" i="31"/>
  <c r="M13" i="32" s="1"/>
  <c r="V79" i="31"/>
  <c r="L13" i="32" s="1"/>
  <c r="U79" i="31"/>
  <c r="K13" i="32" s="1"/>
  <c r="S79" i="31"/>
  <c r="I13" i="36" s="1"/>
  <c r="R79" i="31"/>
  <c r="H13" i="32" s="1"/>
  <c r="Q79" i="31"/>
  <c r="G13" i="32" s="1"/>
  <c r="N79" i="31"/>
  <c r="F13" i="32" s="1"/>
  <c r="M79" i="31"/>
  <c r="E13" i="32" s="1"/>
  <c r="L79" i="31"/>
  <c r="D13" i="32" s="1"/>
  <c r="J79" i="31"/>
  <c r="C13" i="32" s="1"/>
  <c r="I79" i="31"/>
  <c r="B13" i="32" s="1"/>
  <c r="AF78" i="31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T71"/>
  <c r="AF70"/>
  <c r="AB70"/>
  <c r="X70"/>
  <c r="T70"/>
  <c r="AF69"/>
  <c r="AB69"/>
  <c r="X69"/>
  <c r="T69"/>
  <c r="AE67"/>
  <c r="U12" i="32" s="1"/>
  <c r="AD67" i="31"/>
  <c r="T12" i="32" s="1"/>
  <c r="AC67" i="31"/>
  <c r="S12" i="32" s="1"/>
  <c r="AA67" i="31"/>
  <c r="Q12" i="32" s="1"/>
  <c r="Z67" i="31"/>
  <c r="P12" i="32" s="1"/>
  <c r="Y67" i="31"/>
  <c r="O12" i="32" s="1"/>
  <c r="W67" i="31"/>
  <c r="M12" i="32" s="1"/>
  <c r="V67" i="31"/>
  <c r="L12" i="32" s="1"/>
  <c r="U67" i="31"/>
  <c r="K12" i="32" s="1"/>
  <c r="S67" i="31"/>
  <c r="I12" i="32" s="1"/>
  <c r="R67" i="31"/>
  <c r="H12" i="32" s="1"/>
  <c r="Q67" i="31"/>
  <c r="G12" i="32" s="1"/>
  <c r="N67" i="31"/>
  <c r="F12" i="32" s="1"/>
  <c r="M67" i="31"/>
  <c r="E12" i="32" s="1"/>
  <c r="L67" i="31"/>
  <c r="D12" i="32" s="1"/>
  <c r="J67" i="31"/>
  <c r="C12" i="32" s="1"/>
  <c r="I67" i="31"/>
  <c r="B12" i="32" s="1"/>
  <c r="AF66" i="31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F59"/>
  <c r="AB59"/>
  <c r="X59"/>
  <c r="T59"/>
  <c r="AF58"/>
  <c r="AB58"/>
  <c r="X58"/>
  <c r="T58"/>
  <c r="AF57"/>
  <c r="AB57"/>
  <c r="AB67" s="1"/>
  <c r="R12" i="32" s="1"/>
  <c r="X57" i="31"/>
  <c r="T57"/>
  <c r="AE55"/>
  <c r="U11" i="32" s="1"/>
  <c r="AD55" i="31"/>
  <c r="T11" i="32" s="1"/>
  <c r="AC55" i="31"/>
  <c r="S11" i="32" s="1"/>
  <c r="AA55" i="31"/>
  <c r="Q11" i="32" s="1"/>
  <c r="Z55" i="31"/>
  <c r="P11" i="32" s="1"/>
  <c r="Y55" i="31"/>
  <c r="O11" i="32" s="1"/>
  <c r="W55" i="31"/>
  <c r="M11" i="32" s="1"/>
  <c r="V55" i="31"/>
  <c r="L11" i="32" s="1"/>
  <c r="U55" i="31"/>
  <c r="K11" i="32" s="1"/>
  <c r="S55" i="31"/>
  <c r="I11" i="32" s="1"/>
  <c r="R55" i="31"/>
  <c r="H11" i="32" s="1"/>
  <c r="Q55" i="31"/>
  <c r="G11" i="32" s="1"/>
  <c r="N55" i="31"/>
  <c r="F11" i="32" s="1"/>
  <c r="M55" i="31"/>
  <c r="E11" i="32" s="1"/>
  <c r="L55" i="31"/>
  <c r="D11" i="32" s="1"/>
  <c r="J55" i="31"/>
  <c r="C11" i="32" s="1"/>
  <c r="I55" i="31"/>
  <c r="B11" i="32" s="1"/>
  <c r="AF54" i="31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B45"/>
  <c r="AB55" s="1"/>
  <c r="X45"/>
  <c r="T45"/>
  <c r="AE43"/>
  <c r="U10" i="36" s="1"/>
  <c r="AD43" i="31"/>
  <c r="T10" i="32" s="1"/>
  <c r="AC43" i="31"/>
  <c r="S10" i="32" s="1"/>
  <c r="AA43" i="31"/>
  <c r="Q10" i="36" s="1"/>
  <c r="Z43" i="31"/>
  <c r="P10" i="32" s="1"/>
  <c r="Y43" i="31"/>
  <c r="O10" i="32" s="1"/>
  <c r="W43" i="31"/>
  <c r="M10" i="36" s="1"/>
  <c r="V43" i="31"/>
  <c r="L10" i="32" s="1"/>
  <c r="U43" i="31"/>
  <c r="K10" i="32" s="1"/>
  <c r="S43" i="31"/>
  <c r="I10" i="32" s="1"/>
  <c r="R43" i="31"/>
  <c r="H10" i="32" s="1"/>
  <c r="Q43" i="31"/>
  <c r="G10" i="32" s="1"/>
  <c r="N43" i="31"/>
  <c r="F10" i="32" s="1"/>
  <c r="M43" i="31"/>
  <c r="E10" i="32" s="1"/>
  <c r="L43" i="31"/>
  <c r="D10" i="32" s="1"/>
  <c r="J43" i="31"/>
  <c r="C10" i="32" s="1"/>
  <c r="I43" i="31"/>
  <c r="B10" i="32" s="1"/>
  <c r="AF42" i="31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B33"/>
  <c r="X33"/>
  <c r="X43" s="1"/>
  <c r="N10" i="32" s="1"/>
  <c r="T33" i="31"/>
  <c r="AE31"/>
  <c r="U9" i="32" s="1"/>
  <c r="AD31" i="31"/>
  <c r="T9" i="32" s="1"/>
  <c r="AC31" i="31"/>
  <c r="S9" i="32" s="1"/>
  <c r="AA31" i="31"/>
  <c r="Q9" i="36" s="1"/>
  <c r="Z31" i="31"/>
  <c r="P9" i="32" s="1"/>
  <c r="Y31" i="31"/>
  <c r="O9" i="32" s="1"/>
  <c r="W31" i="31"/>
  <c r="M9" i="32" s="1"/>
  <c r="V31" i="31"/>
  <c r="L9" i="32" s="1"/>
  <c r="U31" i="31"/>
  <c r="K9" i="32" s="1"/>
  <c r="S31" i="31"/>
  <c r="I9" i="32" s="1"/>
  <c r="R31" i="31"/>
  <c r="H9" i="32" s="1"/>
  <c r="Q31" i="31"/>
  <c r="G9" i="32" s="1"/>
  <c r="N31" i="31"/>
  <c r="F9" i="32" s="1"/>
  <c r="M31" i="31"/>
  <c r="E9" i="32" s="1"/>
  <c r="L31" i="31"/>
  <c r="D9" i="32" s="1"/>
  <c r="J31" i="31"/>
  <c r="C9" i="32" s="1"/>
  <c r="I31" i="31"/>
  <c r="B9" i="32" s="1"/>
  <c r="AF30" i="31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B21"/>
  <c r="X21"/>
  <c r="X31" s="1"/>
  <c r="N9" i="32" s="1"/>
  <c r="T21" i="31"/>
  <c r="AE19"/>
  <c r="U8" i="32" s="1"/>
  <c r="AD19" i="31"/>
  <c r="T8" i="32" s="1"/>
  <c r="AC19" i="31"/>
  <c r="S8" i="36" s="1"/>
  <c r="AA19" i="31"/>
  <c r="Q8" i="32" s="1"/>
  <c r="Z19" i="31"/>
  <c r="P8" i="32" s="1"/>
  <c r="Y19" i="31"/>
  <c r="O8" i="36" s="1"/>
  <c r="W19" i="31"/>
  <c r="M8" i="32" s="1"/>
  <c r="V19" i="31"/>
  <c r="L8" i="32" s="1"/>
  <c r="U19" i="31"/>
  <c r="K8" i="36" s="1"/>
  <c r="S19" i="31"/>
  <c r="I8" i="32" s="1"/>
  <c r="R19" i="31"/>
  <c r="H8" i="32" s="1"/>
  <c r="Q19" i="31"/>
  <c r="N19"/>
  <c r="M19"/>
  <c r="E8" i="32" s="1"/>
  <c r="L19" i="31"/>
  <c r="D8" i="32" s="1"/>
  <c r="J19" i="31"/>
  <c r="I19"/>
  <c r="AF18"/>
  <c r="AB18"/>
  <c r="X18"/>
  <c r="T18"/>
  <c r="AF17"/>
  <c r="AB17"/>
  <c r="X17"/>
  <c r="T17"/>
  <c r="AF16"/>
  <c r="AB16"/>
  <c r="X16"/>
  <c r="T16"/>
  <c r="AF15"/>
  <c r="AB15"/>
  <c r="X15"/>
  <c r="T15"/>
  <c r="AF14"/>
  <c r="AB14"/>
  <c r="X14"/>
  <c r="T14"/>
  <c r="AF13"/>
  <c r="AB13"/>
  <c r="X13"/>
  <c r="T13"/>
  <c r="AF12"/>
  <c r="AB12"/>
  <c r="X12"/>
  <c r="T12"/>
  <c r="AF11"/>
  <c r="AB11"/>
  <c r="X11"/>
  <c r="T11"/>
  <c r="AF10"/>
  <c r="AB10"/>
  <c r="X10"/>
  <c r="T10"/>
  <c r="AF9"/>
  <c r="AB9"/>
  <c r="X9"/>
  <c r="T9"/>
  <c r="A5" i="30"/>
  <c r="A24" s="1"/>
  <c r="A3"/>
  <c r="A1"/>
  <c r="A304" i="29"/>
  <c r="AE303"/>
  <c r="U23" i="30" s="1"/>
  <c r="AD303" i="29"/>
  <c r="T23" i="30" s="1"/>
  <c r="AC303" i="29"/>
  <c r="S23" i="30" s="1"/>
  <c r="AA303" i="29"/>
  <c r="Q23" i="30" s="1"/>
  <c r="Z303" i="29"/>
  <c r="P23" i="30" s="1"/>
  <c r="Y303" i="29"/>
  <c r="O23" i="30" s="1"/>
  <c r="W303" i="29"/>
  <c r="M23" i="30" s="1"/>
  <c r="V303" i="29"/>
  <c r="L23" i="30" s="1"/>
  <c r="U303" i="29"/>
  <c r="K23" i="30" s="1"/>
  <c r="S303" i="29"/>
  <c r="I23" i="30" s="1"/>
  <c r="R303" i="29"/>
  <c r="H23" i="30" s="1"/>
  <c r="Q303" i="29"/>
  <c r="G23" i="30" s="1"/>
  <c r="N303" i="29"/>
  <c r="F23" i="30" s="1"/>
  <c r="M303" i="29"/>
  <c r="E23" i="30" s="1"/>
  <c r="L303" i="29"/>
  <c r="D23" i="30" s="1"/>
  <c r="J303" i="29"/>
  <c r="C23" i="30" s="1"/>
  <c r="I303" i="29"/>
  <c r="B23" i="30" s="1"/>
  <c r="AF302" i="29"/>
  <c r="AF303" s="1"/>
  <c r="V23" i="30" s="1"/>
  <c r="AB302" i="29"/>
  <c r="AB303" s="1"/>
  <c r="R23" i="30" s="1"/>
  <c r="X302" i="29"/>
  <c r="X303" s="1"/>
  <c r="N23" i="30" s="1"/>
  <c r="T302" i="29"/>
  <c r="T303" s="1"/>
  <c r="J23" i="30" s="1"/>
  <c r="AE300" i="29"/>
  <c r="U22" i="30" s="1"/>
  <c r="AD300" i="29"/>
  <c r="T22" i="30" s="1"/>
  <c r="AC300" i="29"/>
  <c r="S22" i="30" s="1"/>
  <c r="Q22"/>
  <c r="P22"/>
  <c r="O22"/>
  <c r="W300" i="29"/>
  <c r="M22" i="30" s="1"/>
  <c r="V300" i="29"/>
  <c r="L22" i="30" s="1"/>
  <c r="U300" i="29"/>
  <c r="K22" i="30" s="1"/>
  <c r="S300" i="29"/>
  <c r="I22" i="30" s="1"/>
  <c r="R300" i="29"/>
  <c r="H22" i="30" s="1"/>
  <c r="Q300" i="29"/>
  <c r="G22" i="30" s="1"/>
  <c r="N300" i="29"/>
  <c r="F22" i="30" s="1"/>
  <c r="M300" i="29"/>
  <c r="E22" i="30" s="1"/>
  <c r="L300" i="29"/>
  <c r="D22" i="30" s="1"/>
  <c r="C22"/>
  <c r="I300" i="29"/>
  <c r="B22" i="30" s="1"/>
  <c r="AF254" i="29"/>
  <c r="AB254"/>
  <c r="AB300" s="1"/>
  <c r="X254"/>
  <c r="T254"/>
  <c r="AE252"/>
  <c r="U21" i="30" s="1"/>
  <c r="AD252" i="29"/>
  <c r="T21" i="30" s="1"/>
  <c r="AC252" i="29"/>
  <c r="S21" i="30" s="1"/>
  <c r="Q21"/>
  <c r="P21"/>
  <c r="O21"/>
  <c r="W252" i="29"/>
  <c r="M21" i="30" s="1"/>
  <c r="V252" i="29"/>
  <c r="L21" i="30" s="1"/>
  <c r="U252" i="29"/>
  <c r="K21" i="30" s="1"/>
  <c r="S252" i="29"/>
  <c r="I21" i="30" s="1"/>
  <c r="R252" i="29"/>
  <c r="H21" i="30" s="1"/>
  <c r="Q252" i="29"/>
  <c r="G21" i="30" s="1"/>
  <c r="N252" i="29"/>
  <c r="F21" i="30" s="1"/>
  <c r="M252" i="29"/>
  <c r="E21" i="30" s="1"/>
  <c r="L252" i="29"/>
  <c r="D21" i="30" s="1"/>
  <c r="C21"/>
  <c r="I252" i="29"/>
  <c r="B21" i="30" s="1"/>
  <c r="AF250" i="29"/>
  <c r="AF252" s="1"/>
  <c r="AB250"/>
  <c r="AB252" s="1"/>
  <c r="X250"/>
  <c r="T250"/>
  <c r="AE248"/>
  <c r="U20" i="30" s="1"/>
  <c r="AD248" i="29"/>
  <c r="T20" i="30" s="1"/>
  <c r="AC248" i="29"/>
  <c r="S20" i="30" s="1"/>
  <c r="Q20"/>
  <c r="P20"/>
  <c r="O20"/>
  <c r="W248" i="29"/>
  <c r="M20" i="30" s="1"/>
  <c r="V248" i="29"/>
  <c r="L20" i="30" s="1"/>
  <c r="U248" i="29"/>
  <c r="K20" i="30" s="1"/>
  <c r="S248" i="29"/>
  <c r="I20" i="30" s="1"/>
  <c r="R248" i="29"/>
  <c r="H20" i="30" s="1"/>
  <c r="Q248" i="29"/>
  <c r="G20" i="30" s="1"/>
  <c r="N248" i="29"/>
  <c r="F20" i="30" s="1"/>
  <c r="E20"/>
  <c r="D20"/>
  <c r="C20"/>
  <c r="I248" i="29"/>
  <c r="B20" i="30" s="1"/>
  <c r="AF243" i="29"/>
  <c r="AF248" s="1"/>
  <c r="AB243"/>
  <c r="AB248" s="1"/>
  <c r="X243"/>
  <c r="X248" s="1"/>
  <c r="T243"/>
  <c r="T248" s="1"/>
  <c r="AE241"/>
  <c r="U19" i="30" s="1"/>
  <c r="AD241" i="29"/>
  <c r="T19" i="30" s="1"/>
  <c r="AC241" i="29"/>
  <c r="S19" i="30" s="1"/>
  <c r="Q19"/>
  <c r="P19"/>
  <c r="O19"/>
  <c r="W241" i="29"/>
  <c r="M19" i="30" s="1"/>
  <c r="V241" i="29"/>
  <c r="L19" i="30" s="1"/>
  <c r="U241" i="29"/>
  <c r="K19" i="30" s="1"/>
  <c r="S241" i="29"/>
  <c r="I19" i="30" s="1"/>
  <c r="R241" i="29"/>
  <c r="H19" i="30" s="1"/>
  <c r="Q241" i="29"/>
  <c r="G19" i="30" s="1"/>
  <c r="N241" i="29"/>
  <c r="F19" i="30" s="1"/>
  <c r="M241" i="29"/>
  <c r="E19" i="30" s="1"/>
  <c r="L241" i="29"/>
  <c r="D19" i="30" s="1"/>
  <c r="C19"/>
  <c r="I241" i="29"/>
  <c r="B19" i="30" s="1"/>
  <c r="AF238" i="29"/>
  <c r="AB238"/>
  <c r="X238"/>
  <c r="T238"/>
  <c r="AF237"/>
  <c r="AB237"/>
  <c r="X237"/>
  <c r="T237"/>
  <c r="AF236"/>
  <c r="AB236"/>
  <c r="X236"/>
  <c r="T236"/>
  <c r="AF235"/>
  <c r="AB235"/>
  <c r="X235"/>
  <c r="T235"/>
  <c r="AF234"/>
  <c r="AF241" s="1"/>
  <c r="AB234"/>
  <c r="AB241" s="1"/>
  <c r="X234"/>
  <c r="T234"/>
  <c r="AE232"/>
  <c r="U18" i="30" s="1"/>
  <c r="AD232" i="29"/>
  <c r="T18" i="30" s="1"/>
  <c r="AC232" i="29"/>
  <c r="S18" i="30" s="1"/>
  <c r="AA232" i="29"/>
  <c r="Q18" i="30" s="1"/>
  <c r="Z232" i="29"/>
  <c r="P18" i="30" s="1"/>
  <c r="Y232" i="29"/>
  <c r="O18" i="30" s="1"/>
  <c r="W232" i="29"/>
  <c r="M18" i="30" s="1"/>
  <c r="V232" i="29"/>
  <c r="L18" i="30" s="1"/>
  <c r="U232" i="29"/>
  <c r="K18" i="30" s="1"/>
  <c r="S232" i="29"/>
  <c r="I18" i="30" s="1"/>
  <c r="R232" i="29"/>
  <c r="H18" i="30" s="1"/>
  <c r="Q232" i="29"/>
  <c r="G18" i="30" s="1"/>
  <c r="N232" i="29"/>
  <c r="F18" i="30" s="1"/>
  <c r="M232" i="29"/>
  <c r="E18" i="30" s="1"/>
  <c r="L232" i="29"/>
  <c r="D18" i="30" s="1"/>
  <c r="J232" i="29"/>
  <c r="C18" i="30" s="1"/>
  <c r="I232" i="29"/>
  <c r="B18" i="30" s="1"/>
  <c r="AF231" i="29"/>
  <c r="AB231"/>
  <c r="X231"/>
  <c r="X232" s="1"/>
  <c r="N18" i="30" s="1"/>
  <c r="T231" i="29"/>
  <c r="AE229"/>
  <c r="U17" i="30" s="1"/>
  <c r="AD229" i="29"/>
  <c r="T17" i="30" s="1"/>
  <c r="AC229" i="29"/>
  <c r="S17" i="30" s="1"/>
  <c r="AA229" i="29"/>
  <c r="Q17" i="30" s="1"/>
  <c r="Z229" i="29"/>
  <c r="P17" i="30" s="1"/>
  <c r="O17"/>
  <c r="W229" i="29"/>
  <c r="M17" i="30" s="1"/>
  <c r="V229" i="29"/>
  <c r="L17" i="30" s="1"/>
  <c r="U229" i="29"/>
  <c r="K17" i="30" s="1"/>
  <c r="S229" i="29"/>
  <c r="I17" i="30" s="1"/>
  <c r="R229" i="29"/>
  <c r="H17" i="30" s="1"/>
  <c r="Q229" i="29"/>
  <c r="G17" i="30" s="1"/>
  <c r="N229" i="29"/>
  <c r="F17" i="30" s="1"/>
  <c r="M229" i="29"/>
  <c r="E17" i="30" s="1"/>
  <c r="L229" i="29"/>
  <c r="D17" i="30" s="1"/>
  <c r="C17"/>
  <c r="I229" i="29"/>
  <c r="B17" i="30" s="1"/>
  <c r="AF221" i="29"/>
  <c r="AF229" s="1"/>
  <c r="AB221"/>
  <c r="N17" i="30"/>
  <c r="AE219" i="29"/>
  <c r="U16" i="30" s="1"/>
  <c r="AD219" i="29"/>
  <c r="T16" i="30" s="1"/>
  <c r="AC219" i="29"/>
  <c r="S16" i="30" s="1"/>
  <c r="Q16"/>
  <c r="O16"/>
  <c r="W219" i="29"/>
  <c r="M16" i="30" s="1"/>
  <c r="V219" i="29"/>
  <c r="L16" i="30" s="1"/>
  <c r="U219" i="29"/>
  <c r="K16" i="30" s="1"/>
  <c r="S219" i="29"/>
  <c r="I16" i="30" s="1"/>
  <c r="R219" i="29"/>
  <c r="H16" i="30" s="1"/>
  <c r="Q219" i="29"/>
  <c r="G16" i="30" s="1"/>
  <c r="N219" i="29"/>
  <c r="F16" i="30" s="1"/>
  <c r="M219" i="29"/>
  <c r="E16" i="30" s="1"/>
  <c r="L219" i="29"/>
  <c r="D16" i="30" s="1"/>
  <c r="C16"/>
  <c r="I219" i="29"/>
  <c r="B16" i="30" s="1"/>
  <c r="AF193" i="29"/>
  <c r="AB193"/>
  <c r="X193"/>
  <c r="T193"/>
  <c r="T219" s="1"/>
  <c r="J16" i="30" s="1"/>
  <c r="AE191" i="29"/>
  <c r="U15" i="30" s="1"/>
  <c r="AD191" i="29"/>
  <c r="T15" i="30" s="1"/>
  <c r="AC191" i="29"/>
  <c r="S15" i="30" s="1"/>
  <c r="Q15"/>
  <c r="P15"/>
  <c r="O15"/>
  <c r="W191" i="29"/>
  <c r="M15" i="30" s="1"/>
  <c r="V191" i="29"/>
  <c r="L15" i="30" s="1"/>
  <c r="U191" i="29"/>
  <c r="K15" i="30" s="1"/>
  <c r="S191" i="29"/>
  <c r="I15" i="30" s="1"/>
  <c r="R191" i="29"/>
  <c r="H15" i="30" s="1"/>
  <c r="Q191" i="29"/>
  <c r="G15" i="30" s="1"/>
  <c r="N191" i="29"/>
  <c r="F15" i="30" s="1"/>
  <c r="M191" i="29"/>
  <c r="E15" i="30" s="1"/>
  <c r="L191" i="29"/>
  <c r="D15" i="30" s="1"/>
  <c r="C15"/>
  <c r="I191" i="29"/>
  <c r="B15" i="30" s="1"/>
  <c r="AF145" i="29"/>
  <c r="AB145"/>
  <c r="X145"/>
  <c r="T145"/>
  <c r="AF144"/>
  <c r="AB144"/>
  <c r="X144"/>
  <c r="T144"/>
  <c r="AF143"/>
  <c r="AB143"/>
  <c r="X143"/>
  <c r="T143"/>
  <c r="AF142"/>
  <c r="AB142"/>
  <c r="X142"/>
  <c r="T142"/>
  <c r="AF141"/>
  <c r="AB141"/>
  <c r="X141"/>
  <c r="T141"/>
  <c r="AF140"/>
  <c r="AB140"/>
  <c r="X140"/>
  <c r="T140"/>
  <c r="AF139"/>
  <c r="AB139"/>
  <c r="X139"/>
  <c r="T139"/>
  <c r="AF138"/>
  <c r="AF191" s="1"/>
  <c r="AB138"/>
  <c r="X138"/>
  <c r="X191" s="1"/>
  <c r="N15" i="30" s="1"/>
  <c r="T138" i="29"/>
  <c r="U14" i="30"/>
  <c r="T14"/>
  <c r="S14"/>
  <c r="Q14"/>
  <c r="P14"/>
  <c r="O14"/>
  <c r="M14"/>
  <c r="L14"/>
  <c r="K14"/>
  <c r="I14"/>
  <c r="H14"/>
  <c r="F14"/>
  <c r="E14"/>
  <c r="D14"/>
  <c r="C14"/>
  <c r="I136" i="29"/>
  <c r="B14" i="30" s="1"/>
  <c r="V14"/>
  <c r="AE106" i="29"/>
  <c r="U13" i="30" s="1"/>
  <c r="AD106" i="29"/>
  <c r="T13" i="30" s="1"/>
  <c r="AC106" i="29"/>
  <c r="S13" i="30" s="1"/>
  <c r="Q13"/>
  <c r="P13"/>
  <c r="O13"/>
  <c r="W106" i="29"/>
  <c r="M13" i="30" s="1"/>
  <c r="V106" i="29"/>
  <c r="L13" i="30" s="1"/>
  <c r="U106" i="29"/>
  <c r="K13" i="30" s="1"/>
  <c r="S106" i="29"/>
  <c r="I13" i="30" s="1"/>
  <c r="R106" i="29"/>
  <c r="H13" i="30" s="1"/>
  <c r="Q106" i="29"/>
  <c r="G13" i="30" s="1"/>
  <c r="N106" i="29"/>
  <c r="F13" i="30" s="1"/>
  <c r="M106" i="29"/>
  <c r="E13" i="30" s="1"/>
  <c r="L106" i="29"/>
  <c r="D13" i="30" s="1"/>
  <c r="C13"/>
  <c r="I106" i="29"/>
  <c r="B13" i="30" s="1"/>
  <c r="AF73" i="29"/>
  <c r="AF106" s="1"/>
  <c r="AB73"/>
  <c r="AB106" s="1"/>
  <c r="X73"/>
  <c r="X106" s="1"/>
  <c r="T73"/>
  <c r="T106" s="1"/>
  <c r="AE71"/>
  <c r="U12" i="30" s="1"/>
  <c r="AD71" i="29"/>
  <c r="T12" i="30" s="1"/>
  <c r="AC71" i="29"/>
  <c r="S12" i="30" s="1"/>
  <c r="Q12"/>
  <c r="P12"/>
  <c r="O12"/>
  <c r="W71" i="29"/>
  <c r="M12" i="30" s="1"/>
  <c r="V71" i="29"/>
  <c r="L12" i="30" s="1"/>
  <c r="U71" i="29"/>
  <c r="K12" i="30" s="1"/>
  <c r="S71" i="29"/>
  <c r="I12" i="30" s="1"/>
  <c r="R71" i="29"/>
  <c r="H12" i="30" s="1"/>
  <c r="Q71" i="29"/>
  <c r="G12" i="30" s="1"/>
  <c r="N71" i="29"/>
  <c r="F12" i="30" s="1"/>
  <c r="M71" i="29"/>
  <c r="E12" i="30" s="1"/>
  <c r="L71" i="29"/>
  <c r="D12" i="30" s="1"/>
  <c r="C12"/>
  <c r="I71" i="29"/>
  <c r="B12" i="30" s="1"/>
  <c r="AF50" i="29"/>
  <c r="AB50"/>
  <c r="X50"/>
  <c r="T50"/>
  <c r="AE48"/>
  <c r="U11" i="30" s="1"/>
  <c r="AD48" i="29"/>
  <c r="T11" i="30" s="1"/>
  <c r="AC48" i="29"/>
  <c r="S11" i="30" s="1"/>
  <c r="Q11"/>
  <c r="P11"/>
  <c r="O11"/>
  <c r="W48" i="29"/>
  <c r="M11" i="30" s="1"/>
  <c r="V48" i="29"/>
  <c r="L11" i="30" s="1"/>
  <c r="U48" i="29"/>
  <c r="K11" i="30" s="1"/>
  <c r="S48" i="29"/>
  <c r="I11" i="30" s="1"/>
  <c r="R48" i="29"/>
  <c r="H11" i="30" s="1"/>
  <c r="Q48" i="29"/>
  <c r="G11" i="30" s="1"/>
  <c r="N48" i="29"/>
  <c r="F11" i="30" s="1"/>
  <c r="M48" i="29"/>
  <c r="E11" i="30" s="1"/>
  <c r="L48" i="29"/>
  <c r="D11" i="30" s="1"/>
  <c r="C11"/>
  <c r="B11"/>
  <c r="AF42" i="29"/>
  <c r="X42"/>
  <c r="T42"/>
  <c r="AF41"/>
  <c r="X41"/>
  <c r="T41"/>
  <c r="AF40"/>
  <c r="X40"/>
  <c r="T40"/>
  <c r="AF39"/>
  <c r="X39"/>
  <c r="T39"/>
  <c r="AF38"/>
  <c r="X38"/>
  <c r="T38"/>
  <c r="AF37"/>
  <c r="X37"/>
  <c r="T37"/>
  <c r="AF36"/>
  <c r="X36"/>
  <c r="T36"/>
  <c r="AF35"/>
  <c r="X35"/>
  <c r="T35"/>
  <c r="AF34"/>
  <c r="AB34"/>
  <c r="X34"/>
  <c r="T34"/>
  <c r="AE32"/>
  <c r="U10" i="30" s="1"/>
  <c r="AD32" i="29"/>
  <c r="T10" i="30" s="1"/>
  <c r="AC32" i="29"/>
  <c r="S10" i="30" s="1"/>
  <c r="Q10"/>
  <c r="P10"/>
  <c r="O10"/>
  <c r="W32" i="29"/>
  <c r="M10" i="30" s="1"/>
  <c r="V32" i="29"/>
  <c r="L10" i="30" s="1"/>
  <c r="U32" i="29"/>
  <c r="K10" i="30" s="1"/>
  <c r="S32" i="29"/>
  <c r="I10" i="30" s="1"/>
  <c r="R32" i="29"/>
  <c r="H10" i="30" s="1"/>
  <c r="Q32" i="29"/>
  <c r="G10" i="30" s="1"/>
  <c r="N32" i="29"/>
  <c r="F10" i="30" s="1"/>
  <c r="M32" i="29"/>
  <c r="E10" i="30" s="1"/>
  <c r="L32" i="29"/>
  <c r="D10" i="30" s="1"/>
  <c r="C10"/>
  <c r="I32" i="29"/>
  <c r="B10" i="30" s="1"/>
  <c r="AF24" i="29"/>
  <c r="AF32" s="1"/>
  <c r="AB24"/>
  <c r="AB32" s="1"/>
  <c r="X24"/>
  <c r="T24"/>
  <c r="T32" s="1"/>
  <c r="U9" i="30"/>
  <c r="T9"/>
  <c r="S9"/>
  <c r="Q9"/>
  <c r="P9"/>
  <c r="O9"/>
  <c r="M9"/>
  <c r="L9"/>
  <c r="K9"/>
  <c r="I9"/>
  <c r="H9"/>
  <c r="G9"/>
  <c r="F9"/>
  <c r="E9"/>
  <c r="D9"/>
  <c r="C9"/>
  <c r="I22" i="29"/>
  <c r="B9" i="30" s="1"/>
  <c r="V9"/>
  <c r="AE15" i="29"/>
  <c r="U8" i="30" s="1"/>
  <c r="AD15" i="29"/>
  <c r="T8" i="30" s="1"/>
  <c r="AC15" i="29"/>
  <c r="P8" i="30"/>
  <c r="W15" i="29"/>
  <c r="M8" i="30" s="1"/>
  <c r="V15" i="29"/>
  <c r="L8" i="30" s="1"/>
  <c r="U15" i="29"/>
  <c r="S15"/>
  <c r="I8" i="30" s="1"/>
  <c r="R15" i="29"/>
  <c r="H8" i="30" s="1"/>
  <c r="Q15" i="29"/>
  <c r="N15"/>
  <c r="F8" i="30" s="1"/>
  <c r="E8"/>
  <c r="D8"/>
  <c r="I15" i="29"/>
  <c r="B8" i="30" s="1"/>
  <c r="AF10" i="29"/>
  <c r="AB10"/>
  <c r="X10"/>
  <c r="T10"/>
  <c r="AF9"/>
  <c r="AF15" s="1"/>
  <c r="AB9"/>
  <c r="AB15" s="1"/>
  <c r="X9"/>
  <c r="T9"/>
  <c r="T15" s="1"/>
  <c r="Q23" i="28"/>
  <c r="E16"/>
  <c r="A5"/>
  <c r="A24" s="1"/>
  <c r="A3"/>
  <c r="A1"/>
  <c r="A191" i="27"/>
  <c r="AE190"/>
  <c r="U23" i="28" s="1"/>
  <c r="AD190" i="27"/>
  <c r="T23" i="28" s="1"/>
  <c r="AC190" i="27"/>
  <c r="S23" i="28" s="1"/>
  <c r="AA190" i="27"/>
  <c r="Z190"/>
  <c r="P23" i="28" s="1"/>
  <c r="Y190" i="27"/>
  <c r="O23" i="28" s="1"/>
  <c r="W190" i="27"/>
  <c r="M23" i="28" s="1"/>
  <c r="V190" i="27"/>
  <c r="L23" i="28" s="1"/>
  <c r="U190" i="27"/>
  <c r="K23" i="28" s="1"/>
  <c r="S190" i="27"/>
  <c r="I23" i="28" s="1"/>
  <c r="R190" i="27"/>
  <c r="H23" i="28" s="1"/>
  <c r="Q190" i="27"/>
  <c r="G23" i="28" s="1"/>
  <c r="N190" i="27"/>
  <c r="F23" i="28" s="1"/>
  <c r="M190" i="27"/>
  <c r="E23" i="28" s="1"/>
  <c r="L190" i="27"/>
  <c r="D23" i="28" s="1"/>
  <c r="J190" i="27"/>
  <c r="C23" i="28" s="1"/>
  <c r="I190" i="27"/>
  <c r="B23" i="28" s="1"/>
  <c r="AF189" i="27"/>
  <c r="AF190" s="1"/>
  <c r="V23" i="28" s="1"/>
  <c r="AB189" i="27"/>
  <c r="AB190" s="1"/>
  <c r="R23" i="28" s="1"/>
  <c r="X189" i="27"/>
  <c r="X190" s="1"/>
  <c r="N23" i="28" s="1"/>
  <c r="T189" i="27"/>
  <c r="T190" s="1"/>
  <c r="J23" i="28" s="1"/>
  <c r="AE187" i="27"/>
  <c r="U22" i="28" s="1"/>
  <c r="AD187" i="27"/>
  <c r="T22" i="28" s="1"/>
  <c r="AC187" i="27"/>
  <c r="S22" i="28" s="1"/>
  <c r="AA187" i="27"/>
  <c r="Q22" i="28" s="1"/>
  <c r="Z187" i="27"/>
  <c r="P22" i="28" s="1"/>
  <c r="Y187" i="27"/>
  <c r="O22" i="28" s="1"/>
  <c r="W187" i="27"/>
  <c r="M22" i="28" s="1"/>
  <c r="V187" i="27"/>
  <c r="L22" i="28" s="1"/>
  <c r="U187" i="27"/>
  <c r="K22" i="28" s="1"/>
  <c r="S187" i="27"/>
  <c r="I22" i="28" s="1"/>
  <c r="R187" i="27"/>
  <c r="H22" i="28" s="1"/>
  <c r="Q187" i="27"/>
  <c r="G22" i="28" s="1"/>
  <c r="N187" i="27"/>
  <c r="F22" i="28" s="1"/>
  <c r="M187" i="27"/>
  <c r="E22" i="28" s="1"/>
  <c r="L187" i="27"/>
  <c r="D22" i="28" s="1"/>
  <c r="J187" i="27"/>
  <c r="C22" i="28" s="1"/>
  <c r="I187" i="27"/>
  <c r="B22" i="28" s="1"/>
  <c r="AF186" i="27"/>
  <c r="AB186"/>
  <c r="X186"/>
  <c r="T186"/>
  <c r="AF185"/>
  <c r="AB185"/>
  <c r="X185"/>
  <c r="T185"/>
  <c r="AF184"/>
  <c r="AB184"/>
  <c r="X184"/>
  <c r="T184"/>
  <c r="AF183"/>
  <c r="AB183"/>
  <c r="X183"/>
  <c r="T183"/>
  <c r="AF182"/>
  <c r="AB182"/>
  <c r="X182"/>
  <c r="T182"/>
  <c r="AF181"/>
  <c r="AB181"/>
  <c r="X181"/>
  <c r="T181"/>
  <c r="AF180"/>
  <c r="AB180"/>
  <c r="X180"/>
  <c r="T180"/>
  <c r="AF179"/>
  <c r="AB179"/>
  <c r="X179"/>
  <c r="T179"/>
  <c r="AF178"/>
  <c r="AB178"/>
  <c r="X178"/>
  <c r="T178"/>
  <c r="AF177"/>
  <c r="AF187" s="1"/>
  <c r="V22" i="28" s="1"/>
  <c r="AB177" i="27"/>
  <c r="X177"/>
  <c r="T177"/>
  <c r="AE175"/>
  <c r="U21" i="28" s="1"/>
  <c r="AD175" i="27"/>
  <c r="T21" i="28" s="1"/>
  <c r="AC175" i="27"/>
  <c r="S21" i="28" s="1"/>
  <c r="AA175" i="27"/>
  <c r="Q21" i="28" s="1"/>
  <c r="Z175" i="27"/>
  <c r="P21" i="28" s="1"/>
  <c r="Y175" i="27"/>
  <c r="O21" i="28" s="1"/>
  <c r="W175" i="27"/>
  <c r="M21" i="28" s="1"/>
  <c r="V175" i="27"/>
  <c r="L21" i="28" s="1"/>
  <c r="U175" i="27"/>
  <c r="K21" i="28" s="1"/>
  <c r="S175" i="27"/>
  <c r="I21" i="28" s="1"/>
  <c r="R175" i="27"/>
  <c r="H21" i="28" s="1"/>
  <c r="Q175" i="27"/>
  <c r="G21" i="28" s="1"/>
  <c r="N175" i="27"/>
  <c r="F21" i="28" s="1"/>
  <c r="M175" i="27"/>
  <c r="E21" i="28" s="1"/>
  <c r="L175" i="27"/>
  <c r="D21" i="28" s="1"/>
  <c r="J175" i="27"/>
  <c r="C21" i="28" s="1"/>
  <c r="I175" i="27"/>
  <c r="B21" i="28" s="1"/>
  <c r="AF174" i="27"/>
  <c r="AB174"/>
  <c r="X174"/>
  <c r="T174"/>
  <c r="AF173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F167"/>
  <c r="AB167"/>
  <c r="X167"/>
  <c r="T167"/>
  <c r="AG167" s="1"/>
  <c r="AF166"/>
  <c r="AB166"/>
  <c r="X166"/>
  <c r="T166"/>
  <c r="AF165"/>
  <c r="AB165"/>
  <c r="X165"/>
  <c r="T165"/>
  <c r="AE163"/>
  <c r="U20" i="28" s="1"/>
  <c r="AD163" i="27"/>
  <c r="T20" i="28" s="1"/>
  <c r="AC163" i="27"/>
  <c r="S20" i="28" s="1"/>
  <c r="AA163" i="27"/>
  <c r="Q20" i="28" s="1"/>
  <c r="Z163" i="27"/>
  <c r="P20" i="28" s="1"/>
  <c r="Y163" i="27"/>
  <c r="O20" i="28" s="1"/>
  <c r="W163" i="27"/>
  <c r="M20" i="28" s="1"/>
  <c r="V163" i="27"/>
  <c r="L20" i="28" s="1"/>
  <c r="U163" i="27"/>
  <c r="K20" i="28" s="1"/>
  <c r="S163" i="27"/>
  <c r="I20" i="28" s="1"/>
  <c r="R163" i="27"/>
  <c r="H20" i="28" s="1"/>
  <c r="Q163" i="27"/>
  <c r="G20" i="28" s="1"/>
  <c r="N163" i="27"/>
  <c r="F20" i="28" s="1"/>
  <c r="M163" i="27"/>
  <c r="E20" i="28" s="1"/>
  <c r="L163" i="27"/>
  <c r="D20" i="28" s="1"/>
  <c r="J163" i="27"/>
  <c r="C20" i="28" s="1"/>
  <c r="I163" i="27"/>
  <c r="B20" i="28" s="1"/>
  <c r="AF162" i="27"/>
  <c r="AB162"/>
  <c r="X162"/>
  <c r="T162"/>
  <c r="AF161"/>
  <c r="AB161"/>
  <c r="X161"/>
  <c r="T161"/>
  <c r="AF160"/>
  <c r="AB160"/>
  <c r="X160"/>
  <c r="T160"/>
  <c r="AF159"/>
  <c r="AB159"/>
  <c r="X159"/>
  <c r="T159"/>
  <c r="AF158"/>
  <c r="AB158"/>
  <c r="X158"/>
  <c r="T158"/>
  <c r="AF157"/>
  <c r="AB157"/>
  <c r="X157"/>
  <c r="T157"/>
  <c r="AF156"/>
  <c r="AB156"/>
  <c r="X156"/>
  <c r="T156"/>
  <c r="AF155"/>
  <c r="AB155"/>
  <c r="X155"/>
  <c r="T155"/>
  <c r="AF154"/>
  <c r="AB154"/>
  <c r="X154"/>
  <c r="T154"/>
  <c r="AF153"/>
  <c r="AB153"/>
  <c r="AB163" s="1"/>
  <c r="R20" i="28" s="1"/>
  <c r="X153" i="27"/>
  <c r="T153"/>
  <c r="AE151"/>
  <c r="U19" i="28" s="1"/>
  <c r="AD151" i="27"/>
  <c r="T19" i="28" s="1"/>
  <c r="AC151" i="27"/>
  <c r="S19" i="28" s="1"/>
  <c r="AA151" i="27"/>
  <c r="Q19" i="28" s="1"/>
  <c r="Z151" i="27"/>
  <c r="P19" i="28" s="1"/>
  <c r="Y151" i="27"/>
  <c r="O19" i="28" s="1"/>
  <c r="W151" i="27"/>
  <c r="M19" i="28" s="1"/>
  <c r="V151" i="27"/>
  <c r="L19" i="28" s="1"/>
  <c r="U151" i="27"/>
  <c r="K19" i="28" s="1"/>
  <c r="S151" i="27"/>
  <c r="I19" i="28" s="1"/>
  <c r="R151" i="27"/>
  <c r="H19" i="28" s="1"/>
  <c r="Q151" i="27"/>
  <c r="G19" i="28" s="1"/>
  <c r="N151" i="27"/>
  <c r="F19" i="28" s="1"/>
  <c r="M151" i="27"/>
  <c r="E19" i="28" s="1"/>
  <c r="L151" i="27"/>
  <c r="D19" i="28" s="1"/>
  <c r="J151" i="27"/>
  <c r="C19" i="28" s="1"/>
  <c r="I151" i="27"/>
  <c r="B19" i="28" s="1"/>
  <c r="AF150" i="27"/>
  <c r="AB150"/>
  <c r="X150"/>
  <c r="T150"/>
  <c r="AF149"/>
  <c r="AB149"/>
  <c r="X149"/>
  <c r="T149"/>
  <c r="AF148"/>
  <c r="AB148"/>
  <c r="X148"/>
  <c r="T148"/>
  <c r="AF147"/>
  <c r="AB147"/>
  <c r="X147"/>
  <c r="T147"/>
  <c r="AF146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B141"/>
  <c r="X141"/>
  <c r="T141"/>
  <c r="AE139"/>
  <c r="U18" i="28" s="1"/>
  <c r="AD139" i="27"/>
  <c r="T18" i="28" s="1"/>
  <c r="AC139" i="27"/>
  <c r="S18" i="28" s="1"/>
  <c r="AA139" i="27"/>
  <c r="Q18" i="28" s="1"/>
  <c r="Z139" i="27"/>
  <c r="P18" i="28" s="1"/>
  <c r="Y139" i="27"/>
  <c r="O18" i="28" s="1"/>
  <c r="W139" i="27"/>
  <c r="M18" i="28" s="1"/>
  <c r="V139" i="27"/>
  <c r="L18" i="28" s="1"/>
  <c r="U139" i="27"/>
  <c r="K18" i="28" s="1"/>
  <c r="S139" i="27"/>
  <c r="I18" i="28" s="1"/>
  <c r="R139" i="27"/>
  <c r="H18" i="28" s="1"/>
  <c r="Q139" i="27"/>
  <c r="G18" i="28" s="1"/>
  <c r="N139" i="27"/>
  <c r="F18" i="28" s="1"/>
  <c r="M139" i="27"/>
  <c r="E18" i="28" s="1"/>
  <c r="L139" i="27"/>
  <c r="D18" i="28" s="1"/>
  <c r="J139" i="27"/>
  <c r="C18" i="28" s="1"/>
  <c r="I139" i="27"/>
  <c r="B18" i="28" s="1"/>
  <c r="AF138" i="27"/>
  <c r="AB138"/>
  <c r="X138"/>
  <c r="T138"/>
  <c r="AF137"/>
  <c r="AB137"/>
  <c r="X137"/>
  <c r="T137"/>
  <c r="AF136"/>
  <c r="AB136"/>
  <c r="X136"/>
  <c r="T136"/>
  <c r="AF135"/>
  <c r="AB135"/>
  <c r="X135"/>
  <c r="T135"/>
  <c r="AF134"/>
  <c r="AB134"/>
  <c r="X134"/>
  <c r="T134"/>
  <c r="AF133"/>
  <c r="AB133"/>
  <c r="X133"/>
  <c r="T133"/>
  <c r="AF132"/>
  <c r="AB132"/>
  <c r="X132"/>
  <c r="T132"/>
  <c r="AF131"/>
  <c r="AB131"/>
  <c r="X131"/>
  <c r="T131"/>
  <c r="AF130"/>
  <c r="AB130"/>
  <c r="X130"/>
  <c r="T130"/>
  <c r="AF129"/>
  <c r="AB129"/>
  <c r="X129"/>
  <c r="T129"/>
  <c r="AE127"/>
  <c r="U17" i="28" s="1"/>
  <c r="AD127" i="27"/>
  <c r="T17" i="28" s="1"/>
  <c r="AC127" i="27"/>
  <c r="S17" i="28" s="1"/>
  <c r="AA127" i="27"/>
  <c r="Q17" i="28" s="1"/>
  <c r="Z127" i="27"/>
  <c r="P17" i="28" s="1"/>
  <c r="Y127" i="27"/>
  <c r="O17" i="28" s="1"/>
  <c r="W127" i="27"/>
  <c r="M17" i="28" s="1"/>
  <c r="V127" i="27"/>
  <c r="L17" i="28" s="1"/>
  <c r="U127" i="27"/>
  <c r="K17" i="28" s="1"/>
  <c r="S127" i="27"/>
  <c r="I17" i="28" s="1"/>
  <c r="R127" i="27"/>
  <c r="H17" i="28" s="1"/>
  <c r="Q127" i="27"/>
  <c r="G17" i="28" s="1"/>
  <c r="N127" i="27"/>
  <c r="F17" i="28" s="1"/>
  <c r="M127" i="27"/>
  <c r="E17" i="28" s="1"/>
  <c r="L127" i="27"/>
  <c r="D17" i="28" s="1"/>
  <c r="J127" i="27"/>
  <c r="C17" i="28" s="1"/>
  <c r="I127" i="27"/>
  <c r="B17" i="28" s="1"/>
  <c r="AF126" i="27"/>
  <c r="AB126"/>
  <c r="X126"/>
  <c r="T126"/>
  <c r="AF125"/>
  <c r="AB125"/>
  <c r="X125"/>
  <c r="T125"/>
  <c r="AF124"/>
  <c r="AB124"/>
  <c r="X124"/>
  <c r="T124"/>
  <c r="AF123"/>
  <c r="AB123"/>
  <c r="X123"/>
  <c r="T123"/>
  <c r="AF122"/>
  <c r="AB122"/>
  <c r="X122"/>
  <c r="T122"/>
  <c r="AF121"/>
  <c r="AB121"/>
  <c r="X121"/>
  <c r="T121"/>
  <c r="AF120"/>
  <c r="AB120"/>
  <c r="X120"/>
  <c r="T120"/>
  <c r="AF119"/>
  <c r="AB119"/>
  <c r="X119"/>
  <c r="T119"/>
  <c r="AF118"/>
  <c r="AB118"/>
  <c r="X118"/>
  <c r="T118"/>
  <c r="AF117"/>
  <c r="AB117"/>
  <c r="AB127" s="1"/>
  <c r="R17" i="28" s="1"/>
  <c r="X117" i="27"/>
  <c r="X127" s="1"/>
  <c r="N17" i="28" s="1"/>
  <c r="T117" i="27"/>
  <c r="AE115"/>
  <c r="U16" i="28" s="1"/>
  <c r="AD115" i="27"/>
  <c r="T16" i="28" s="1"/>
  <c r="AC115" i="27"/>
  <c r="S16" i="28" s="1"/>
  <c r="AA115" i="27"/>
  <c r="Q16" i="28" s="1"/>
  <c r="Z115" i="27"/>
  <c r="P16" i="28" s="1"/>
  <c r="Y115" i="27"/>
  <c r="O16" i="28" s="1"/>
  <c r="W115" i="27"/>
  <c r="M16" i="28" s="1"/>
  <c r="V115" i="27"/>
  <c r="L16" i="28" s="1"/>
  <c r="U115" i="27"/>
  <c r="K16" i="28" s="1"/>
  <c r="S115" i="27"/>
  <c r="I16" i="28" s="1"/>
  <c r="R115" i="27"/>
  <c r="H16" i="28" s="1"/>
  <c r="Q115" i="27"/>
  <c r="G16" i="28" s="1"/>
  <c r="N115" i="27"/>
  <c r="F16" i="28" s="1"/>
  <c r="M115" i="27"/>
  <c r="L115"/>
  <c r="D16" i="28" s="1"/>
  <c r="J115" i="27"/>
  <c r="C16" i="28" s="1"/>
  <c r="I115" i="27"/>
  <c r="B16" i="28" s="1"/>
  <c r="AF114" i="27"/>
  <c r="AB114"/>
  <c r="X114"/>
  <c r="T114"/>
  <c r="AF113"/>
  <c r="AB113"/>
  <c r="X113"/>
  <c r="T113"/>
  <c r="AF112"/>
  <c r="AB112"/>
  <c r="X112"/>
  <c r="T112"/>
  <c r="AF111"/>
  <c r="AB111"/>
  <c r="X111"/>
  <c r="T111"/>
  <c r="AF110"/>
  <c r="AB110"/>
  <c r="X110"/>
  <c r="T110"/>
  <c r="AF109"/>
  <c r="AB109"/>
  <c r="X109"/>
  <c r="T109"/>
  <c r="AF108"/>
  <c r="AB108"/>
  <c r="X108"/>
  <c r="T108"/>
  <c r="AF107"/>
  <c r="AB107"/>
  <c r="X107"/>
  <c r="T107"/>
  <c r="AF106"/>
  <c r="AB106"/>
  <c r="X106"/>
  <c r="T106"/>
  <c r="AF105"/>
  <c r="AB105"/>
  <c r="X105"/>
  <c r="T105"/>
  <c r="T115" s="1"/>
  <c r="J16" i="28" s="1"/>
  <c r="AE103" i="27"/>
  <c r="U15" i="28" s="1"/>
  <c r="AD103" i="27"/>
  <c r="T15" i="28" s="1"/>
  <c r="AC103" i="27"/>
  <c r="S15" i="28" s="1"/>
  <c r="AA103" i="27"/>
  <c r="Q15" i="28" s="1"/>
  <c r="Z103" i="27"/>
  <c r="P15" i="28" s="1"/>
  <c r="Y103" i="27"/>
  <c r="O15" i="28" s="1"/>
  <c r="W103" i="27"/>
  <c r="M15" i="28" s="1"/>
  <c r="V103" i="27"/>
  <c r="L15" i="28" s="1"/>
  <c r="U103" i="27"/>
  <c r="K15" i="28" s="1"/>
  <c r="S103" i="27"/>
  <c r="I15" i="28" s="1"/>
  <c r="R103" i="27"/>
  <c r="H15" i="28" s="1"/>
  <c r="Q103" i="27"/>
  <c r="G15" i="28" s="1"/>
  <c r="N103" i="27"/>
  <c r="F15" i="28" s="1"/>
  <c r="M103" i="27"/>
  <c r="E15" i="28" s="1"/>
  <c r="L103" i="27"/>
  <c r="D15" i="28" s="1"/>
  <c r="J103" i="27"/>
  <c r="C15" i="28" s="1"/>
  <c r="I103" i="27"/>
  <c r="B15" i="28" s="1"/>
  <c r="AF102" i="27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X94"/>
  <c r="T94"/>
  <c r="AF93"/>
  <c r="AB93"/>
  <c r="AB103" s="1"/>
  <c r="R15" i="28" s="1"/>
  <c r="X93" i="27"/>
  <c r="X103" s="1"/>
  <c r="N15" i="28" s="1"/>
  <c r="T93" i="27"/>
  <c r="AE91"/>
  <c r="U14" i="28" s="1"/>
  <c r="AD91" i="27"/>
  <c r="T14" i="28" s="1"/>
  <c r="AC91" i="27"/>
  <c r="S14" i="28" s="1"/>
  <c r="AA91" i="27"/>
  <c r="Q14" i="28" s="1"/>
  <c r="Z91" i="27"/>
  <c r="P14" i="28" s="1"/>
  <c r="Y91" i="27"/>
  <c r="O14" i="28" s="1"/>
  <c r="W91" i="27"/>
  <c r="M14" i="28" s="1"/>
  <c r="V91" i="27"/>
  <c r="L14" i="28" s="1"/>
  <c r="U91" i="27"/>
  <c r="K14" i="28" s="1"/>
  <c r="S91" i="27"/>
  <c r="I14" i="28" s="1"/>
  <c r="R91" i="27"/>
  <c r="H14" i="28" s="1"/>
  <c r="Q91" i="27"/>
  <c r="G14" i="28" s="1"/>
  <c r="N91" i="27"/>
  <c r="F14" i="28" s="1"/>
  <c r="M91" i="27"/>
  <c r="E14" i="28" s="1"/>
  <c r="L91" i="27"/>
  <c r="D14" i="28" s="1"/>
  <c r="J91" i="27"/>
  <c r="C14" i="28" s="1"/>
  <c r="I91" i="27"/>
  <c r="B14" i="28" s="1"/>
  <c r="AF90" i="27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F85"/>
  <c r="AB85"/>
  <c r="X85"/>
  <c r="T85"/>
  <c r="AF84"/>
  <c r="AB84"/>
  <c r="X84"/>
  <c r="T84"/>
  <c r="AF83"/>
  <c r="AB83"/>
  <c r="X83"/>
  <c r="T83"/>
  <c r="AF82"/>
  <c r="AB82"/>
  <c r="X82"/>
  <c r="T82"/>
  <c r="AF81"/>
  <c r="AF91" s="1"/>
  <c r="V14" i="28" s="1"/>
  <c r="AB81" i="27"/>
  <c r="X81"/>
  <c r="T81"/>
  <c r="AE79"/>
  <c r="U13" i="28" s="1"/>
  <c r="AD79" i="27"/>
  <c r="T13" i="28" s="1"/>
  <c r="AC79" i="27"/>
  <c r="S13" i="28" s="1"/>
  <c r="AA79" i="27"/>
  <c r="Q13" i="28" s="1"/>
  <c r="Z79" i="27"/>
  <c r="P13" i="28" s="1"/>
  <c r="Y79" i="27"/>
  <c r="O13" i="28" s="1"/>
  <c r="W79" i="27"/>
  <c r="M13" i="28" s="1"/>
  <c r="V79" i="27"/>
  <c r="L13" i="28" s="1"/>
  <c r="U79" i="27"/>
  <c r="K13" i="28" s="1"/>
  <c r="S79" i="27"/>
  <c r="I13" i="28" s="1"/>
  <c r="R79" i="27"/>
  <c r="H13" i="28" s="1"/>
  <c r="Q79" i="27"/>
  <c r="G13" i="28" s="1"/>
  <c r="N79" i="27"/>
  <c r="F13" i="28" s="1"/>
  <c r="M79" i="27"/>
  <c r="E13" i="28" s="1"/>
  <c r="L79" i="27"/>
  <c r="D13" i="28" s="1"/>
  <c r="J79" i="27"/>
  <c r="C13" i="28" s="1"/>
  <c r="I79" i="27"/>
  <c r="B13" i="28" s="1"/>
  <c r="AF78" i="27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T71"/>
  <c r="AF70"/>
  <c r="AB70"/>
  <c r="X70"/>
  <c r="T70"/>
  <c r="AF69"/>
  <c r="AB69"/>
  <c r="X69"/>
  <c r="T69"/>
  <c r="AE67"/>
  <c r="U12" i="28" s="1"/>
  <c r="AD67" i="27"/>
  <c r="T12" i="28" s="1"/>
  <c r="AC67" i="27"/>
  <c r="S12" i="28" s="1"/>
  <c r="AA67" i="27"/>
  <c r="Q12" i="28" s="1"/>
  <c r="Z67" i="27"/>
  <c r="P12" i="28" s="1"/>
  <c r="Y67" i="27"/>
  <c r="O12" i="28" s="1"/>
  <c r="W67" i="27"/>
  <c r="M12" i="28" s="1"/>
  <c r="V67" i="27"/>
  <c r="L12" i="28" s="1"/>
  <c r="U67" i="27"/>
  <c r="K12" i="28" s="1"/>
  <c r="S67" i="27"/>
  <c r="I12" i="28" s="1"/>
  <c r="R67" i="27"/>
  <c r="H12" i="28" s="1"/>
  <c r="Q67" i="27"/>
  <c r="G12" i="28" s="1"/>
  <c r="N67" i="27"/>
  <c r="F12" i="28" s="1"/>
  <c r="M67" i="27"/>
  <c r="E12" i="28" s="1"/>
  <c r="L67" i="27"/>
  <c r="D12" i="28" s="1"/>
  <c r="J67" i="27"/>
  <c r="C12" i="28" s="1"/>
  <c r="I67" i="27"/>
  <c r="B12" i="28" s="1"/>
  <c r="AF66" i="27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F59"/>
  <c r="AB59"/>
  <c r="X59"/>
  <c r="T59"/>
  <c r="AF58"/>
  <c r="AB58"/>
  <c r="X58"/>
  <c r="T58"/>
  <c r="AF57"/>
  <c r="AB57"/>
  <c r="AB67" s="1"/>
  <c r="R12" i="28" s="1"/>
  <c r="X57" i="27"/>
  <c r="T57"/>
  <c r="AE55"/>
  <c r="U11" i="28" s="1"/>
  <c r="AD55" i="27"/>
  <c r="T11" i="28" s="1"/>
  <c r="AC55" i="27"/>
  <c r="S11" i="28" s="1"/>
  <c r="AA55" i="27"/>
  <c r="Q11" i="28" s="1"/>
  <c r="Z55" i="27"/>
  <c r="P11" i="28" s="1"/>
  <c r="Y55" i="27"/>
  <c r="O11" i="28" s="1"/>
  <c r="W55" i="27"/>
  <c r="M11" i="28" s="1"/>
  <c r="V55" i="27"/>
  <c r="L11" i="28" s="1"/>
  <c r="U55" i="27"/>
  <c r="K11" i="28" s="1"/>
  <c r="S55" i="27"/>
  <c r="I11" i="28" s="1"/>
  <c r="R55" i="27"/>
  <c r="H11" i="28" s="1"/>
  <c r="Q55" i="27"/>
  <c r="G11" i="28" s="1"/>
  <c r="N55" i="27"/>
  <c r="F11" i="28" s="1"/>
  <c r="M55" i="27"/>
  <c r="E11" i="28" s="1"/>
  <c r="L55" i="27"/>
  <c r="D11" i="28" s="1"/>
  <c r="J55" i="27"/>
  <c r="C11" i="28" s="1"/>
  <c r="I55" i="27"/>
  <c r="B11" i="28" s="1"/>
  <c r="AF54" i="27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B45"/>
  <c r="X45"/>
  <c r="T45"/>
  <c r="AE43"/>
  <c r="U10" i="28" s="1"/>
  <c r="AD43" i="27"/>
  <c r="T10" i="28" s="1"/>
  <c r="AC43" i="27"/>
  <c r="S10" i="28" s="1"/>
  <c r="AA43" i="27"/>
  <c r="Q10" i="28" s="1"/>
  <c r="Z43" i="27"/>
  <c r="P10" i="28" s="1"/>
  <c r="Y43" i="27"/>
  <c r="O10" i="28" s="1"/>
  <c r="W43" i="27"/>
  <c r="M10" i="28" s="1"/>
  <c r="V43" i="27"/>
  <c r="L10" i="28" s="1"/>
  <c r="U43" i="27"/>
  <c r="K10" i="28" s="1"/>
  <c r="S43" i="27"/>
  <c r="I10" i="28" s="1"/>
  <c r="R43" i="27"/>
  <c r="H10" i="28" s="1"/>
  <c r="Q43" i="27"/>
  <c r="G10" i="28" s="1"/>
  <c r="N43" i="27"/>
  <c r="F10" i="28" s="1"/>
  <c r="M43" i="27"/>
  <c r="E10" i="28" s="1"/>
  <c r="L43" i="27"/>
  <c r="D10" i="28" s="1"/>
  <c r="J43" i="27"/>
  <c r="C10" i="28" s="1"/>
  <c r="I43" i="27"/>
  <c r="B10" i="28" s="1"/>
  <c r="AF42" i="27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B33"/>
  <c r="X33"/>
  <c r="T33"/>
  <c r="AE31"/>
  <c r="U9" i="28" s="1"/>
  <c r="AD31" i="27"/>
  <c r="T9" i="28" s="1"/>
  <c r="AC31" i="27"/>
  <c r="S9" i="28" s="1"/>
  <c r="AA31" i="27"/>
  <c r="Z31"/>
  <c r="P9" i="28" s="1"/>
  <c r="Y31" i="27"/>
  <c r="O9" i="28" s="1"/>
  <c r="W31" i="27"/>
  <c r="M9" i="28" s="1"/>
  <c r="V31" i="27"/>
  <c r="L9" i="28" s="1"/>
  <c r="U31" i="27"/>
  <c r="K9" i="28" s="1"/>
  <c r="S31" i="27"/>
  <c r="R31"/>
  <c r="H9" i="28" s="1"/>
  <c r="Q31" i="27"/>
  <c r="G9" i="28" s="1"/>
  <c r="N31" i="27"/>
  <c r="F9" i="28" s="1"/>
  <c r="M31" i="27"/>
  <c r="E9" i="28" s="1"/>
  <c r="L31" i="27"/>
  <c r="D9" i="28" s="1"/>
  <c r="J31" i="27"/>
  <c r="C9" i="28" s="1"/>
  <c r="I31" i="27"/>
  <c r="B9" i="28" s="1"/>
  <c r="AF30" i="27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F31" s="1"/>
  <c r="V9" i="28" s="1"/>
  <c r="AB21" i="27"/>
  <c r="X21"/>
  <c r="X31" s="1"/>
  <c r="N9" i="28" s="1"/>
  <c r="T21" i="27"/>
  <c r="T31" s="1"/>
  <c r="J9" i="28" s="1"/>
  <c r="AE19" i="27"/>
  <c r="U8" i="28" s="1"/>
  <c r="AD19" i="27"/>
  <c r="T8" i="28" s="1"/>
  <c r="AC19" i="27"/>
  <c r="AA19"/>
  <c r="Q8" i="28" s="1"/>
  <c r="Z19" i="27"/>
  <c r="P8" i="28" s="1"/>
  <c r="Y19" i="27"/>
  <c r="W19"/>
  <c r="M8" i="28" s="1"/>
  <c r="V19" i="27"/>
  <c r="L8" i="28" s="1"/>
  <c r="U19" i="27"/>
  <c r="S19"/>
  <c r="I8" i="28" s="1"/>
  <c r="R19" i="27"/>
  <c r="H8" i="28" s="1"/>
  <c r="Q19" i="27"/>
  <c r="N19"/>
  <c r="M19"/>
  <c r="E8" i="28" s="1"/>
  <c r="L19" i="27"/>
  <c r="D8" i="28" s="1"/>
  <c r="J19" i="27"/>
  <c r="I19"/>
  <c r="AF18"/>
  <c r="AB18"/>
  <c r="X18"/>
  <c r="T18"/>
  <c r="AF17"/>
  <c r="AB17"/>
  <c r="X17"/>
  <c r="T17"/>
  <c r="AF16"/>
  <c r="AB16"/>
  <c r="X16"/>
  <c r="T16"/>
  <c r="AF15"/>
  <c r="AB15"/>
  <c r="X15"/>
  <c r="T15"/>
  <c r="AF14"/>
  <c r="AB14"/>
  <c r="X14"/>
  <c r="T14"/>
  <c r="AF13"/>
  <c r="AB13"/>
  <c r="X13"/>
  <c r="T13"/>
  <c r="AF12"/>
  <c r="AB12"/>
  <c r="X12"/>
  <c r="T12"/>
  <c r="AF11"/>
  <c r="AB11"/>
  <c r="X11"/>
  <c r="T11"/>
  <c r="AF10"/>
  <c r="AB10"/>
  <c r="X10"/>
  <c r="T10"/>
  <c r="AF9"/>
  <c r="AB9"/>
  <c r="X9"/>
  <c r="T9"/>
  <c r="A5" i="26"/>
  <c r="A24" s="1"/>
  <c r="A3"/>
  <c r="A1"/>
  <c r="A191" i="25"/>
  <c r="AE190"/>
  <c r="U23" i="26" s="1"/>
  <c r="AD190" i="25"/>
  <c r="T23" i="26" s="1"/>
  <c r="AC190" i="25"/>
  <c r="S23" i="26" s="1"/>
  <c r="AA190" i="25"/>
  <c r="Q23" i="26" s="1"/>
  <c r="Z190" i="25"/>
  <c r="P23" i="26" s="1"/>
  <c r="Y190" i="25"/>
  <c r="O23" i="26" s="1"/>
  <c r="W190" i="25"/>
  <c r="M23" i="26" s="1"/>
  <c r="V190" i="25"/>
  <c r="L23" i="26" s="1"/>
  <c r="U190" i="25"/>
  <c r="K23" i="26" s="1"/>
  <c r="S190" i="25"/>
  <c r="I23" i="26" s="1"/>
  <c r="R190" i="25"/>
  <c r="H23" i="26" s="1"/>
  <c r="Q190" i="25"/>
  <c r="G23" i="26" s="1"/>
  <c r="N190" i="25"/>
  <c r="F23" i="26" s="1"/>
  <c r="M190" i="25"/>
  <c r="E23" i="26" s="1"/>
  <c r="L190" i="25"/>
  <c r="D23" i="26" s="1"/>
  <c r="J190" i="25"/>
  <c r="C23" i="26" s="1"/>
  <c r="I190" i="25"/>
  <c r="B23" i="26" s="1"/>
  <c r="AF189" i="25"/>
  <c r="AF190" s="1"/>
  <c r="V23" i="26" s="1"/>
  <c r="AB189" i="25"/>
  <c r="AB190" s="1"/>
  <c r="R23" i="26" s="1"/>
  <c r="X189" i="25"/>
  <c r="X190" s="1"/>
  <c r="N23" i="26" s="1"/>
  <c r="T189" i="25"/>
  <c r="T190" s="1"/>
  <c r="J23" i="26" s="1"/>
  <c r="AE187" i="25"/>
  <c r="U22" i="26" s="1"/>
  <c r="AD187" i="25"/>
  <c r="T22" i="26" s="1"/>
  <c r="AC187" i="25"/>
  <c r="S22" i="26" s="1"/>
  <c r="AA187" i="25"/>
  <c r="Q22" i="26" s="1"/>
  <c r="Z187" i="25"/>
  <c r="P22" i="26" s="1"/>
  <c r="Y187" i="25"/>
  <c r="O22" i="26" s="1"/>
  <c r="W187" i="25"/>
  <c r="M22" i="26" s="1"/>
  <c r="V187" i="25"/>
  <c r="L22" i="26" s="1"/>
  <c r="U187" i="25"/>
  <c r="K22" i="26" s="1"/>
  <c r="S187" i="25"/>
  <c r="I22" i="26" s="1"/>
  <c r="R187" i="25"/>
  <c r="H22" i="26" s="1"/>
  <c r="Q187" i="25"/>
  <c r="G22" i="26" s="1"/>
  <c r="N187" i="25"/>
  <c r="F22" i="26" s="1"/>
  <c r="M187" i="25"/>
  <c r="E22" i="26" s="1"/>
  <c r="L187" i="25"/>
  <c r="D22" i="26" s="1"/>
  <c r="J187" i="25"/>
  <c r="C22" i="26" s="1"/>
  <c r="I187" i="25"/>
  <c r="B22" i="26" s="1"/>
  <c r="AF186" i="25"/>
  <c r="AB186"/>
  <c r="X186"/>
  <c r="T186"/>
  <c r="AF185"/>
  <c r="AB185"/>
  <c r="X185"/>
  <c r="T185"/>
  <c r="AF184"/>
  <c r="AB184"/>
  <c r="X184"/>
  <c r="T184"/>
  <c r="AF183"/>
  <c r="AB183"/>
  <c r="X183"/>
  <c r="T183"/>
  <c r="AF182"/>
  <c r="AB182"/>
  <c r="X182"/>
  <c r="T182"/>
  <c r="AG182" s="1"/>
  <c r="AF181"/>
  <c r="AB181"/>
  <c r="X181"/>
  <c r="T181"/>
  <c r="AG181" s="1"/>
  <c r="AF180"/>
  <c r="AB180"/>
  <c r="X180"/>
  <c r="T180"/>
  <c r="AF179"/>
  <c r="AB179"/>
  <c r="X179"/>
  <c r="T179"/>
  <c r="AG179" s="1"/>
  <c r="AF178"/>
  <c r="AB178"/>
  <c r="X178"/>
  <c r="T178"/>
  <c r="AG178" s="1"/>
  <c r="AF177"/>
  <c r="AB177"/>
  <c r="X177"/>
  <c r="T177"/>
  <c r="AE175"/>
  <c r="U21" i="26" s="1"/>
  <c r="AD175" i="25"/>
  <c r="T21" i="26" s="1"/>
  <c r="AC175" i="25"/>
  <c r="S21" i="26" s="1"/>
  <c r="AA175" i="25"/>
  <c r="Q21" i="26" s="1"/>
  <c r="Z175" i="25"/>
  <c r="P21" i="26" s="1"/>
  <c r="Y175" i="25"/>
  <c r="O21" i="26" s="1"/>
  <c r="W175" i="25"/>
  <c r="M21" i="26" s="1"/>
  <c r="V175" i="25"/>
  <c r="L21" i="26" s="1"/>
  <c r="U175" i="25"/>
  <c r="K21" i="26" s="1"/>
  <c r="S175" i="25"/>
  <c r="I21" i="26" s="1"/>
  <c r="R175" i="25"/>
  <c r="H21" i="26" s="1"/>
  <c r="Q175" i="25"/>
  <c r="G21" i="26" s="1"/>
  <c r="N175" i="25"/>
  <c r="F21" i="26" s="1"/>
  <c r="M175" i="25"/>
  <c r="E21" i="26" s="1"/>
  <c r="L175" i="25"/>
  <c r="D21" i="26" s="1"/>
  <c r="J175" i="25"/>
  <c r="C21" i="26" s="1"/>
  <c r="I175" i="25"/>
  <c r="B21" i="26" s="1"/>
  <c r="AF174" i="25"/>
  <c r="AB174"/>
  <c r="X174"/>
  <c r="T174"/>
  <c r="AF173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F167"/>
  <c r="AB167"/>
  <c r="X167"/>
  <c r="T167"/>
  <c r="AF166"/>
  <c r="AB166"/>
  <c r="X166"/>
  <c r="T166"/>
  <c r="AF165"/>
  <c r="AB165"/>
  <c r="X165"/>
  <c r="T165"/>
  <c r="AE163"/>
  <c r="U20" i="26" s="1"/>
  <c r="AD163" i="25"/>
  <c r="T20" i="26" s="1"/>
  <c r="AC163" i="25"/>
  <c r="S20" i="26" s="1"/>
  <c r="AA163" i="25"/>
  <c r="Q20" i="26" s="1"/>
  <c r="Z163" i="25"/>
  <c r="P20" i="26" s="1"/>
  <c r="Y163" i="25"/>
  <c r="O20" i="26" s="1"/>
  <c r="W163" i="25"/>
  <c r="M20" i="26" s="1"/>
  <c r="V163" i="25"/>
  <c r="L20" i="26" s="1"/>
  <c r="U163" i="25"/>
  <c r="K20" i="26" s="1"/>
  <c r="S163" i="25"/>
  <c r="I20" i="26" s="1"/>
  <c r="R163" i="25"/>
  <c r="H20" i="26" s="1"/>
  <c r="Q163" i="25"/>
  <c r="G20" i="26" s="1"/>
  <c r="N163" i="25"/>
  <c r="F20" i="26" s="1"/>
  <c r="M163" i="25"/>
  <c r="E20" i="26" s="1"/>
  <c r="L163" i="25"/>
  <c r="D20" i="26" s="1"/>
  <c r="J163" i="25"/>
  <c r="C20" i="26" s="1"/>
  <c r="I163" i="25"/>
  <c r="B20" i="26" s="1"/>
  <c r="AF162" i="25"/>
  <c r="AB162"/>
  <c r="X162"/>
  <c r="T162"/>
  <c r="AF161"/>
  <c r="AB161"/>
  <c r="X161"/>
  <c r="T161"/>
  <c r="AF160"/>
  <c r="AB160"/>
  <c r="X160"/>
  <c r="T160"/>
  <c r="AF159"/>
  <c r="AB159"/>
  <c r="X159"/>
  <c r="T159"/>
  <c r="AF158"/>
  <c r="AB158"/>
  <c r="X158"/>
  <c r="T158"/>
  <c r="AF157"/>
  <c r="AB157"/>
  <c r="X157"/>
  <c r="T157"/>
  <c r="AF156"/>
  <c r="AB156"/>
  <c r="X156"/>
  <c r="T156"/>
  <c r="AF155"/>
  <c r="AB155"/>
  <c r="X155"/>
  <c r="T155"/>
  <c r="AF154"/>
  <c r="AB154"/>
  <c r="X154"/>
  <c r="T154"/>
  <c r="AF153"/>
  <c r="AB153"/>
  <c r="AB163" s="1"/>
  <c r="R20" i="26" s="1"/>
  <c r="X153" i="25"/>
  <c r="T153"/>
  <c r="AE151"/>
  <c r="U19" i="26" s="1"/>
  <c r="AD151" i="25"/>
  <c r="T19" i="26" s="1"/>
  <c r="AC151" i="25"/>
  <c r="S19" i="26" s="1"/>
  <c r="AA151" i="25"/>
  <c r="Q19" i="26" s="1"/>
  <c r="Z151" i="25"/>
  <c r="P19" i="26" s="1"/>
  <c r="Y151" i="25"/>
  <c r="O19" i="26" s="1"/>
  <c r="W151" i="25"/>
  <c r="M19" i="26" s="1"/>
  <c r="V151" i="25"/>
  <c r="L19" i="26" s="1"/>
  <c r="U151" i="25"/>
  <c r="K19" i="26" s="1"/>
  <c r="S151" i="25"/>
  <c r="I19" i="26" s="1"/>
  <c r="R151" i="25"/>
  <c r="H19" i="26" s="1"/>
  <c r="Q151" i="25"/>
  <c r="G19" i="26" s="1"/>
  <c r="N151" i="25"/>
  <c r="F19" i="26" s="1"/>
  <c r="M151" i="25"/>
  <c r="E19" i="26" s="1"/>
  <c r="L151" i="25"/>
  <c r="D19" i="26" s="1"/>
  <c r="J151" i="25"/>
  <c r="C19" i="26" s="1"/>
  <c r="I151" i="25"/>
  <c r="B19" i="26" s="1"/>
  <c r="AF150" i="25"/>
  <c r="AB150"/>
  <c r="X150"/>
  <c r="T150"/>
  <c r="AF149"/>
  <c r="AB149"/>
  <c r="X149"/>
  <c r="T149"/>
  <c r="AF148"/>
  <c r="AB148"/>
  <c r="X148"/>
  <c r="T148"/>
  <c r="AF147"/>
  <c r="AB147"/>
  <c r="X147"/>
  <c r="T147"/>
  <c r="AF146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B141"/>
  <c r="X141"/>
  <c r="T141"/>
  <c r="AE139"/>
  <c r="U18" i="26" s="1"/>
  <c r="AD139" i="25"/>
  <c r="T18" i="26" s="1"/>
  <c r="AC139" i="25"/>
  <c r="S18" i="26" s="1"/>
  <c r="AA139" i="25"/>
  <c r="Q18" i="26" s="1"/>
  <c r="Z139" i="25"/>
  <c r="P18" i="26" s="1"/>
  <c r="Y139" i="25"/>
  <c r="O18" i="26" s="1"/>
  <c r="W139" i="25"/>
  <c r="M18" i="26" s="1"/>
  <c r="V139" i="25"/>
  <c r="L18" i="26" s="1"/>
  <c r="U139" i="25"/>
  <c r="K18" i="26" s="1"/>
  <c r="S139" i="25"/>
  <c r="I18" i="26" s="1"/>
  <c r="R139" i="25"/>
  <c r="H18" i="26" s="1"/>
  <c r="Q139" i="25"/>
  <c r="G18" i="26" s="1"/>
  <c r="N139" i="25"/>
  <c r="F18" i="26" s="1"/>
  <c r="M139" i="25"/>
  <c r="E18" i="26" s="1"/>
  <c r="L139" i="25"/>
  <c r="D18" i="26" s="1"/>
  <c r="J139" i="25"/>
  <c r="C18" i="26" s="1"/>
  <c r="I139" i="25"/>
  <c r="B18" i="26" s="1"/>
  <c r="AF138" i="25"/>
  <c r="AB138"/>
  <c r="X138"/>
  <c r="T138"/>
  <c r="AF137"/>
  <c r="AB137"/>
  <c r="X137"/>
  <c r="T137"/>
  <c r="AG137" s="1"/>
  <c r="AF136"/>
  <c r="AB136"/>
  <c r="X136"/>
  <c r="T136"/>
  <c r="AF135"/>
  <c r="AB135"/>
  <c r="X135"/>
  <c r="T135"/>
  <c r="AG135" s="1"/>
  <c r="AF134"/>
  <c r="AB134"/>
  <c r="X134"/>
  <c r="T134"/>
  <c r="AG134" s="1"/>
  <c r="AF133"/>
  <c r="AB133"/>
  <c r="X133"/>
  <c r="T133"/>
  <c r="AG133" s="1"/>
  <c r="AF132"/>
  <c r="AB132"/>
  <c r="X132"/>
  <c r="T132"/>
  <c r="AG132" s="1"/>
  <c r="AH132" s="1"/>
  <c r="AF131"/>
  <c r="AB131"/>
  <c r="X131"/>
  <c r="T131"/>
  <c r="AF130"/>
  <c r="AB130"/>
  <c r="X130"/>
  <c r="T130"/>
  <c r="AG130" s="1"/>
  <c r="AF129"/>
  <c r="AB129"/>
  <c r="X129"/>
  <c r="T129"/>
  <c r="AG129" s="1"/>
  <c r="AE127"/>
  <c r="U17" i="26" s="1"/>
  <c r="AD127" i="25"/>
  <c r="T17" i="26" s="1"/>
  <c r="AC127" i="25"/>
  <c r="S17" i="26" s="1"/>
  <c r="AA127" i="25"/>
  <c r="Q17" i="26" s="1"/>
  <c r="Z127" i="25"/>
  <c r="P17" i="26" s="1"/>
  <c r="Y127" i="25"/>
  <c r="O17" i="26" s="1"/>
  <c r="W127" i="25"/>
  <c r="M17" i="26" s="1"/>
  <c r="V127" i="25"/>
  <c r="L17" i="26" s="1"/>
  <c r="U127" i="25"/>
  <c r="K17" i="26" s="1"/>
  <c r="S127" i="25"/>
  <c r="I17" i="26" s="1"/>
  <c r="R127" i="25"/>
  <c r="H17" i="26" s="1"/>
  <c r="Q127" i="25"/>
  <c r="G17" i="26" s="1"/>
  <c r="N127" i="25"/>
  <c r="F17" i="26" s="1"/>
  <c r="M127" i="25"/>
  <c r="E17" i="26" s="1"/>
  <c r="L127" i="25"/>
  <c r="D17" i="26" s="1"/>
  <c r="J127" i="25"/>
  <c r="C17" i="26" s="1"/>
  <c r="I127" i="25"/>
  <c r="B17" i="26" s="1"/>
  <c r="AF126" i="25"/>
  <c r="AB126"/>
  <c r="X126"/>
  <c r="T126"/>
  <c r="AF125"/>
  <c r="AB125"/>
  <c r="X125"/>
  <c r="T125"/>
  <c r="AF124"/>
  <c r="AB124"/>
  <c r="X124"/>
  <c r="T124"/>
  <c r="AF123"/>
  <c r="AB123"/>
  <c r="X123"/>
  <c r="AG123" s="1"/>
  <c r="T123"/>
  <c r="AF122"/>
  <c r="AB122"/>
  <c r="X122"/>
  <c r="T122"/>
  <c r="AF121"/>
  <c r="AB121"/>
  <c r="X121"/>
  <c r="T121"/>
  <c r="AF120"/>
  <c r="AB120"/>
  <c r="X120"/>
  <c r="T120"/>
  <c r="AF119"/>
  <c r="AB119"/>
  <c r="X119"/>
  <c r="T119"/>
  <c r="AF118"/>
  <c r="AB118"/>
  <c r="X118"/>
  <c r="T118"/>
  <c r="AF117"/>
  <c r="AB117"/>
  <c r="AB127" s="1"/>
  <c r="R17" i="26" s="1"/>
  <c r="X117" i="25"/>
  <c r="X127" s="1"/>
  <c r="N17" i="26" s="1"/>
  <c r="T117" i="25"/>
  <c r="AE115"/>
  <c r="U16" i="26" s="1"/>
  <c r="AD115" i="25"/>
  <c r="T16" i="26" s="1"/>
  <c r="AC115" i="25"/>
  <c r="S16" i="26" s="1"/>
  <c r="AA115" i="25"/>
  <c r="Q16" i="26" s="1"/>
  <c r="Z115" i="25"/>
  <c r="P16" i="26" s="1"/>
  <c r="Y115" i="25"/>
  <c r="O16" i="26" s="1"/>
  <c r="W115" i="25"/>
  <c r="M16" i="26" s="1"/>
  <c r="V115" i="25"/>
  <c r="L16" i="26" s="1"/>
  <c r="U115" i="25"/>
  <c r="K16" i="26" s="1"/>
  <c r="S115" i="25"/>
  <c r="I16" i="26" s="1"/>
  <c r="R115" i="25"/>
  <c r="H16" i="26" s="1"/>
  <c r="Q115" i="25"/>
  <c r="G16" i="26" s="1"/>
  <c r="N115" i="25"/>
  <c r="F16" i="26" s="1"/>
  <c r="M115" i="25"/>
  <c r="E16" i="26" s="1"/>
  <c r="L115" i="25"/>
  <c r="D16" i="26" s="1"/>
  <c r="J115" i="25"/>
  <c r="C16" i="26" s="1"/>
  <c r="I115" i="25"/>
  <c r="B16" i="26" s="1"/>
  <c r="AF114" i="25"/>
  <c r="AB114"/>
  <c r="X114"/>
  <c r="T114"/>
  <c r="AF113"/>
  <c r="AB113"/>
  <c r="X113"/>
  <c r="T113"/>
  <c r="AF112"/>
  <c r="AB112"/>
  <c r="X112"/>
  <c r="T112"/>
  <c r="AF111"/>
  <c r="AB111"/>
  <c r="X111"/>
  <c r="T111"/>
  <c r="AF110"/>
  <c r="AB110"/>
  <c r="X110"/>
  <c r="T110"/>
  <c r="AF109"/>
  <c r="AB109"/>
  <c r="X109"/>
  <c r="T109"/>
  <c r="AF108"/>
  <c r="AB108"/>
  <c r="X108"/>
  <c r="T108"/>
  <c r="AF107"/>
  <c r="AB107"/>
  <c r="X107"/>
  <c r="T107"/>
  <c r="AF106"/>
  <c r="AB106"/>
  <c r="X106"/>
  <c r="T106"/>
  <c r="AF105"/>
  <c r="AB105"/>
  <c r="X105"/>
  <c r="T105"/>
  <c r="AE103"/>
  <c r="U15" i="26" s="1"/>
  <c r="AD103" i="25"/>
  <c r="T15" i="26" s="1"/>
  <c r="AC103" i="25"/>
  <c r="S15" i="26" s="1"/>
  <c r="AA103" i="25"/>
  <c r="Q15" i="26" s="1"/>
  <c r="Z103" i="25"/>
  <c r="P15" i="26" s="1"/>
  <c r="Y103" i="25"/>
  <c r="O15" i="26" s="1"/>
  <c r="W103" i="25"/>
  <c r="M15" i="26" s="1"/>
  <c r="V103" i="25"/>
  <c r="L15" i="26" s="1"/>
  <c r="U103" i="25"/>
  <c r="K15" i="26" s="1"/>
  <c r="S103" i="25"/>
  <c r="I15" i="26" s="1"/>
  <c r="R103" i="25"/>
  <c r="H15" i="26" s="1"/>
  <c r="Q103" i="25"/>
  <c r="G15" i="26" s="1"/>
  <c r="N103" i="25"/>
  <c r="F15" i="26" s="1"/>
  <c r="M103" i="25"/>
  <c r="E15" i="26" s="1"/>
  <c r="L103" i="25"/>
  <c r="D15" i="26" s="1"/>
  <c r="J103" i="25"/>
  <c r="C15" i="26" s="1"/>
  <c r="I103" i="25"/>
  <c r="B15" i="26" s="1"/>
  <c r="AF102" i="25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X94"/>
  <c r="T94"/>
  <c r="AF93"/>
  <c r="AB93"/>
  <c r="AB103" s="1"/>
  <c r="R15" i="26" s="1"/>
  <c r="X93" i="25"/>
  <c r="T93"/>
  <c r="AE91"/>
  <c r="U14" i="26" s="1"/>
  <c r="AD91" i="25"/>
  <c r="T14" i="26" s="1"/>
  <c r="AC91" i="25"/>
  <c r="S14" i="26" s="1"/>
  <c r="AA91" i="25"/>
  <c r="Q14" i="26" s="1"/>
  <c r="Z91" i="25"/>
  <c r="P14" i="26" s="1"/>
  <c r="Y91" i="25"/>
  <c r="O14" i="26" s="1"/>
  <c r="W91" i="25"/>
  <c r="M14" i="26" s="1"/>
  <c r="V91" i="25"/>
  <c r="L14" i="26" s="1"/>
  <c r="U91" i="25"/>
  <c r="K14" i="26" s="1"/>
  <c r="S91" i="25"/>
  <c r="I14" i="26" s="1"/>
  <c r="R91" i="25"/>
  <c r="H14" i="26" s="1"/>
  <c r="Q91" i="25"/>
  <c r="G14" i="26" s="1"/>
  <c r="N91" i="25"/>
  <c r="F14" i="26" s="1"/>
  <c r="M91" i="25"/>
  <c r="E14" i="26" s="1"/>
  <c r="L91" i="25"/>
  <c r="D14" i="26" s="1"/>
  <c r="J91" i="25"/>
  <c r="C14" i="26" s="1"/>
  <c r="I91" i="25"/>
  <c r="B14" i="26" s="1"/>
  <c r="AF90" i="25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G86" s="1"/>
  <c r="AF85"/>
  <c r="AB85"/>
  <c r="X85"/>
  <c r="T85"/>
  <c r="AG85" s="1"/>
  <c r="AF84"/>
  <c r="AB84"/>
  <c r="X84"/>
  <c r="T84"/>
  <c r="AF83"/>
  <c r="AB83"/>
  <c r="X83"/>
  <c r="T83"/>
  <c r="AF82"/>
  <c r="AB82"/>
  <c r="X82"/>
  <c r="T82"/>
  <c r="AF81"/>
  <c r="AB81"/>
  <c r="X81"/>
  <c r="T81"/>
  <c r="AE79"/>
  <c r="U13" i="26" s="1"/>
  <c r="AD79" i="25"/>
  <c r="T13" i="26" s="1"/>
  <c r="AC79" i="25"/>
  <c r="S13" i="26" s="1"/>
  <c r="AA79" i="25"/>
  <c r="Q13" i="26" s="1"/>
  <c r="Z79" i="25"/>
  <c r="P13" i="26" s="1"/>
  <c r="Y79" i="25"/>
  <c r="O13" i="26" s="1"/>
  <c r="W79" i="25"/>
  <c r="M13" i="26" s="1"/>
  <c r="V79" i="25"/>
  <c r="L13" i="26" s="1"/>
  <c r="U79" i="25"/>
  <c r="K13" i="26" s="1"/>
  <c r="S79" i="25"/>
  <c r="I13" i="26" s="1"/>
  <c r="R79" i="25"/>
  <c r="H13" i="26" s="1"/>
  <c r="Q79" i="25"/>
  <c r="G13" i="26" s="1"/>
  <c r="N79" i="25"/>
  <c r="F13" i="26" s="1"/>
  <c r="M79" i="25"/>
  <c r="E13" i="26" s="1"/>
  <c r="L79" i="25"/>
  <c r="D13" i="26" s="1"/>
  <c r="J79" i="25"/>
  <c r="C13" i="26" s="1"/>
  <c r="I79" i="25"/>
  <c r="B13" i="26" s="1"/>
  <c r="AF78" i="25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AG71" s="1"/>
  <c r="T71"/>
  <c r="AF70"/>
  <c r="AB70"/>
  <c r="X70"/>
  <c r="T70"/>
  <c r="AF69"/>
  <c r="AB69"/>
  <c r="X69"/>
  <c r="T69"/>
  <c r="AE67"/>
  <c r="U12" i="26" s="1"/>
  <c r="AD67" i="25"/>
  <c r="T12" i="26" s="1"/>
  <c r="AC67" i="25"/>
  <c r="S12" i="26" s="1"/>
  <c r="AA67" i="25"/>
  <c r="Q12" i="26" s="1"/>
  <c r="Z67" i="25"/>
  <c r="P12" i="26" s="1"/>
  <c r="Y67" i="25"/>
  <c r="O12" i="26" s="1"/>
  <c r="W67" i="25"/>
  <c r="M12" i="26" s="1"/>
  <c r="V67" i="25"/>
  <c r="L12" i="26" s="1"/>
  <c r="U67" i="25"/>
  <c r="K12" i="26" s="1"/>
  <c r="S67" i="25"/>
  <c r="I12" i="26" s="1"/>
  <c r="R67" i="25"/>
  <c r="H12" i="26" s="1"/>
  <c r="Q67" i="25"/>
  <c r="G12" i="26" s="1"/>
  <c r="N67" i="25"/>
  <c r="F12" i="26" s="1"/>
  <c r="M67" i="25"/>
  <c r="E12" i="26" s="1"/>
  <c r="L67" i="25"/>
  <c r="D12" i="26" s="1"/>
  <c r="J67" i="25"/>
  <c r="C12" i="26" s="1"/>
  <c r="I67" i="25"/>
  <c r="B12" i="26" s="1"/>
  <c r="AF66" i="25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F59"/>
  <c r="AB59"/>
  <c r="X59"/>
  <c r="T59"/>
  <c r="AF58"/>
  <c r="AB58"/>
  <c r="X58"/>
  <c r="T58"/>
  <c r="AF57"/>
  <c r="AB57"/>
  <c r="AB67" s="1"/>
  <c r="R12" i="26" s="1"/>
  <c r="X57" i="25"/>
  <c r="T57"/>
  <c r="AE55"/>
  <c r="U11" i="26" s="1"/>
  <c r="AD55" i="25"/>
  <c r="T11" i="26" s="1"/>
  <c r="AC55" i="25"/>
  <c r="S11" i="26" s="1"/>
  <c r="AA55" i="25"/>
  <c r="Q11" i="26" s="1"/>
  <c r="Z55" i="25"/>
  <c r="P11" i="26" s="1"/>
  <c r="Y55" i="25"/>
  <c r="O11" i="26" s="1"/>
  <c r="W55" i="25"/>
  <c r="M11" i="26" s="1"/>
  <c r="V55" i="25"/>
  <c r="L11" i="26" s="1"/>
  <c r="U55" i="25"/>
  <c r="K11" i="26" s="1"/>
  <c r="S55" i="25"/>
  <c r="I11" i="26" s="1"/>
  <c r="R55" i="25"/>
  <c r="H11" i="26" s="1"/>
  <c r="Q55" i="25"/>
  <c r="G11" i="26" s="1"/>
  <c r="N55" i="25"/>
  <c r="F11" i="26" s="1"/>
  <c r="M55" i="25"/>
  <c r="E11" i="26" s="1"/>
  <c r="L55" i="25"/>
  <c r="D11" i="26" s="1"/>
  <c r="J55" i="25"/>
  <c r="C11" i="26" s="1"/>
  <c r="I55" i="25"/>
  <c r="B11" i="26" s="1"/>
  <c r="AF54" i="25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B45"/>
  <c r="AB55" s="1"/>
  <c r="R11" i="26" s="1"/>
  <c r="X45" i="25"/>
  <c r="T45"/>
  <c r="AE43"/>
  <c r="U10" i="26" s="1"/>
  <c r="AD43" i="25"/>
  <c r="T10" i="26" s="1"/>
  <c r="AC43" i="25"/>
  <c r="S10" i="26" s="1"/>
  <c r="AA43" i="25"/>
  <c r="Q10" i="26" s="1"/>
  <c r="Z43" i="25"/>
  <c r="P10" i="26" s="1"/>
  <c r="Y43" i="25"/>
  <c r="O10" i="26" s="1"/>
  <c r="W43" i="25"/>
  <c r="M10" i="26" s="1"/>
  <c r="V43" i="25"/>
  <c r="L10" i="26" s="1"/>
  <c r="U43" i="25"/>
  <c r="K10" i="26" s="1"/>
  <c r="S43" i="25"/>
  <c r="I10" i="26" s="1"/>
  <c r="R43" i="25"/>
  <c r="H10" i="26" s="1"/>
  <c r="Q43" i="25"/>
  <c r="G10" i="26" s="1"/>
  <c r="N43" i="25"/>
  <c r="F10" i="26" s="1"/>
  <c r="M43" i="25"/>
  <c r="E10" i="26" s="1"/>
  <c r="L43" i="25"/>
  <c r="D10" i="26" s="1"/>
  <c r="J43" i="25"/>
  <c r="C10" i="26" s="1"/>
  <c r="I43" i="25"/>
  <c r="B10" i="26" s="1"/>
  <c r="AF42" i="25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B33"/>
  <c r="X33"/>
  <c r="X43" s="1"/>
  <c r="N10" i="26" s="1"/>
  <c r="T33" i="25"/>
  <c r="AE31"/>
  <c r="U9" i="26" s="1"/>
  <c r="AD31" i="25"/>
  <c r="T9" i="26" s="1"/>
  <c r="AC31" i="25"/>
  <c r="S9" i="26" s="1"/>
  <c r="AA31" i="25"/>
  <c r="Z31"/>
  <c r="P9" i="26" s="1"/>
  <c r="Y31" i="25"/>
  <c r="O9" i="26" s="1"/>
  <c r="W31" i="25"/>
  <c r="M9" i="26" s="1"/>
  <c r="V31" i="25"/>
  <c r="L9" i="26" s="1"/>
  <c r="U31" i="25"/>
  <c r="K9" i="26" s="1"/>
  <c r="S31" i="25"/>
  <c r="I9" i="26" s="1"/>
  <c r="R31" i="25"/>
  <c r="H9" i="26" s="1"/>
  <c r="Q31" i="25"/>
  <c r="G9" i="26" s="1"/>
  <c r="N31" i="25"/>
  <c r="F9" i="26" s="1"/>
  <c r="M31" i="25"/>
  <c r="E9" i="26" s="1"/>
  <c r="L31" i="25"/>
  <c r="D9" i="26" s="1"/>
  <c r="J31" i="25"/>
  <c r="C9" i="26" s="1"/>
  <c r="I31" i="25"/>
  <c r="B9" i="26" s="1"/>
  <c r="AF30" i="25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F31" s="1"/>
  <c r="V9" i="26" s="1"/>
  <c r="AB21" i="25"/>
  <c r="AB31" s="1"/>
  <c r="R9" i="26" s="1"/>
  <c r="X21" i="25"/>
  <c r="X31" s="1"/>
  <c r="N9" i="26" s="1"/>
  <c r="T21" i="25"/>
  <c r="T31" s="1"/>
  <c r="J9" i="26" s="1"/>
  <c r="AE19" i="25"/>
  <c r="U8" i="26" s="1"/>
  <c r="AD19" i="25"/>
  <c r="T8" i="26" s="1"/>
  <c r="AC19" i="25"/>
  <c r="AA19"/>
  <c r="Q8" i="26" s="1"/>
  <c r="Z19" i="25"/>
  <c r="P8" i="26" s="1"/>
  <c r="Y19" i="25"/>
  <c r="W19"/>
  <c r="M8" i="26" s="1"/>
  <c r="V19" i="25"/>
  <c r="L8" i="26" s="1"/>
  <c r="U19" i="25"/>
  <c r="S19"/>
  <c r="I8" i="26" s="1"/>
  <c r="R19" i="25"/>
  <c r="H8" i="26" s="1"/>
  <c r="Q19" i="25"/>
  <c r="N19"/>
  <c r="M19"/>
  <c r="E8" i="26" s="1"/>
  <c r="L19" i="25"/>
  <c r="D8" i="26" s="1"/>
  <c r="J19" i="25"/>
  <c r="I19"/>
  <c r="AF18"/>
  <c r="AB18"/>
  <c r="X18"/>
  <c r="T18"/>
  <c r="AF17"/>
  <c r="AB17"/>
  <c r="X17"/>
  <c r="T17"/>
  <c r="AF16"/>
  <c r="AB16"/>
  <c r="X16"/>
  <c r="T16"/>
  <c r="AF15"/>
  <c r="AB15"/>
  <c r="X15"/>
  <c r="T15"/>
  <c r="AF14"/>
  <c r="AB14"/>
  <c r="X14"/>
  <c r="T14"/>
  <c r="AF13"/>
  <c r="AB13"/>
  <c r="X13"/>
  <c r="T13"/>
  <c r="AF12"/>
  <c r="AB12"/>
  <c r="X12"/>
  <c r="T12"/>
  <c r="AF11"/>
  <c r="AB11"/>
  <c r="X11"/>
  <c r="T11"/>
  <c r="AF10"/>
  <c r="AB10"/>
  <c r="X10"/>
  <c r="T10"/>
  <c r="AF9"/>
  <c r="AB9"/>
  <c r="X9"/>
  <c r="T9"/>
  <c r="A5" i="24"/>
  <c r="A24" s="1"/>
  <c r="A3"/>
  <c r="A1"/>
  <c r="A191" i="23"/>
  <c r="AE190"/>
  <c r="U23" i="24" s="1"/>
  <c r="AD190" i="23"/>
  <c r="T23" i="24" s="1"/>
  <c r="AC190" i="23"/>
  <c r="S23" i="24" s="1"/>
  <c r="AA190" i="23"/>
  <c r="Q23" i="24" s="1"/>
  <c r="Z190" i="23"/>
  <c r="P23" i="24" s="1"/>
  <c r="Y190" i="23"/>
  <c r="O23" i="24" s="1"/>
  <c r="W190" i="23"/>
  <c r="M23" i="24" s="1"/>
  <c r="V190" i="23"/>
  <c r="L23" i="24" s="1"/>
  <c r="U190" i="23"/>
  <c r="K23" i="24" s="1"/>
  <c r="S190" i="23"/>
  <c r="I23" i="24" s="1"/>
  <c r="R190" i="23"/>
  <c r="H23" i="24" s="1"/>
  <c r="Q190" i="23"/>
  <c r="G23" i="24" s="1"/>
  <c r="N190" i="23"/>
  <c r="F23" i="24" s="1"/>
  <c r="M190" i="23"/>
  <c r="E23" i="24" s="1"/>
  <c r="L190" i="23"/>
  <c r="D23" i="24" s="1"/>
  <c r="J190" i="23"/>
  <c r="C23" i="24" s="1"/>
  <c r="I190" i="23"/>
  <c r="B23" i="24" s="1"/>
  <c r="AF189" i="23"/>
  <c r="AF190" s="1"/>
  <c r="V23" i="24" s="1"/>
  <c r="AB189" i="23"/>
  <c r="AB190" s="1"/>
  <c r="R23" i="24" s="1"/>
  <c r="X189" i="23"/>
  <c r="X190" s="1"/>
  <c r="N23" i="24" s="1"/>
  <c r="T189" i="23"/>
  <c r="T190" s="1"/>
  <c r="J23" i="24" s="1"/>
  <c r="AE187" i="23"/>
  <c r="U22" i="24" s="1"/>
  <c r="AD187" i="23"/>
  <c r="T22" i="24" s="1"/>
  <c r="AC187" i="23"/>
  <c r="S22" i="24" s="1"/>
  <c r="AA187" i="23"/>
  <c r="Q22" i="24" s="1"/>
  <c r="Z187" i="23"/>
  <c r="P22" i="24" s="1"/>
  <c r="Y187" i="23"/>
  <c r="O22" i="24" s="1"/>
  <c r="W187" i="23"/>
  <c r="M22" i="24" s="1"/>
  <c r="V187" i="23"/>
  <c r="L22" i="24" s="1"/>
  <c r="U187" i="23"/>
  <c r="K22" i="24" s="1"/>
  <c r="S187" i="23"/>
  <c r="I22" i="24" s="1"/>
  <c r="R187" i="23"/>
  <c r="H22" i="24" s="1"/>
  <c r="Q187" i="23"/>
  <c r="G22" i="24" s="1"/>
  <c r="N187" i="23"/>
  <c r="F22" i="24" s="1"/>
  <c r="M187" i="23"/>
  <c r="E22" i="24" s="1"/>
  <c r="L187" i="23"/>
  <c r="D22" i="24" s="1"/>
  <c r="J187" i="23"/>
  <c r="C22" i="24" s="1"/>
  <c r="I187" i="23"/>
  <c r="B22" i="24" s="1"/>
  <c r="AF186" i="23"/>
  <c r="AB186"/>
  <c r="X186"/>
  <c r="T186"/>
  <c r="AF185"/>
  <c r="AB185"/>
  <c r="X185"/>
  <c r="T185"/>
  <c r="AF184"/>
  <c r="AB184"/>
  <c r="X184"/>
  <c r="T184"/>
  <c r="AF183"/>
  <c r="AB183"/>
  <c r="X183"/>
  <c r="T183"/>
  <c r="AF182"/>
  <c r="AB182"/>
  <c r="X182"/>
  <c r="T182"/>
  <c r="AF181"/>
  <c r="AB181"/>
  <c r="X181"/>
  <c r="T181"/>
  <c r="AF180"/>
  <c r="AB180"/>
  <c r="X180"/>
  <c r="T180"/>
  <c r="AF179"/>
  <c r="AB179"/>
  <c r="X179"/>
  <c r="T179"/>
  <c r="AF178"/>
  <c r="AB178"/>
  <c r="X178"/>
  <c r="T178"/>
  <c r="AF177"/>
  <c r="AB177"/>
  <c r="X177"/>
  <c r="T177"/>
  <c r="T187" s="1"/>
  <c r="J22" i="24" s="1"/>
  <c r="AE175" i="23"/>
  <c r="U21" i="24" s="1"/>
  <c r="AD175" i="23"/>
  <c r="T21" i="24" s="1"/>
  <c r="AC175" i="23"/>
  <c r="S21" i="24" s="1"/>
  <c r="AA175" i="23"/>
  <c r="Q21" i="24" s="1"/>
  <c r="Z175" i="23"/>
  <c r="P21" i="24" s="1"/>
  <c r="Y175" i="23"/>
  <c r="O21" i="24" s="1"/>
  <c r="W175" i="23"/>
  <c r="M21" i="24" s="1"/>
  <c r="V175" i="23"/>
  <c r="L21" i="24" s="1"/>
  <c r="U175" i="23"/>
  <c r="K21" i="24" s="1"/>
  <c r="S175" i="23"/>
  <c r="I21" i="24" s="1"/>
  <c r="R175" i="23"/>
  <c r="H21" i="24" s="1"/>
  <c r="Q175" i="23"/>
  <c r="G21" i="24" s="1"/>
  <c r="N175" i="23"/>
  <c r="F21" i="24" s="1"/>
  <c r="M175" i="23"/>
  <c r="E21" i="24" s="1"/>
  <c r="L175" i="23"/>
  <c r="D21" i="24" s="1"/>
  <c r="J175" i="23"/>
  <c r="C21" i="24" s="1"/>
  <c r="I175" i="23"/>
  <c r="B21" i="24" s="1"/>
  <c r="AF174" i="23"/>
  <c r="AB174"/>
  <c r="X174"/>
  <c r="T174"/>
  <c r="AF173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F167"/>
  <c r="AB167"/>
  <c r="X167"/>
  <c r="T167"/>
  <c r="AF166"/>
  <c r="AB166"/>
  <c r="X166"/>
  <c r="T166"/>
  <c r="AF165"/>
  <c r="AB165"/>
  <c r="AB175" s="1"/>
  <c r="R21" i="24" s="1"/>
  <c r="X165" i="23"/>
  <c r="T165"/>
  <c r="AE163"/>
  <c r="U20" i="24" s="1"/>
  <c r="AD163" i="23"/>
  <c r="T20" i="24" s="1"/>
  <c r="AC163" i="23"/>
  <c r="S20" i="24" s="1"/>
  <c r="AA163" i="23"/>
  <c r="Q20" i="24" s="1"/>
  <c r="Z163" i="23"/>
  <c r="P20" i="24" s="1"/>
  <c r="Y163" i="23"/>
  <c r="O20" i="24" s="1"/>
  <c r="W163" i="23"/>
  <c r="M20" i="24" s="1"/>
  <c r="V163" i="23"/>
  <c r="L20" i="24" s="1"/>
  <c r="U163" i="23"/>
  <c r="K20" i="24" s="1"/>
  <c r="S163" i="23"/>
  <c r="I20" i="24" s="1"/>
  <c r="R163" i="23"/>
  <c r="H20" i="24" s="1"/>
  <c r="Q163" i="23"/>
  <c r="G20" i="24" s="1"/>
  <c r="N163" i="23"/>
  <c r="F20" i="24" s="1"/>
  <c r="M163" i="23"/>
  <c r="E20" i="24" s="1"/>
  <c r="L163" i="23"/>
  <c r="D20" i="24" s="1"/>
  <c r="J163" i="23"/>
  <c r="C20" i="24" s="1"/>
  <c r="I163" i="23"/>
  <c r="B20" i="24" s="1"/>
  <c r="AF162" i="23"/>
  <c r="AB162"/>
  <c r="X162"/>
  <c r="T162"/>
  <c r="AF161"/>
  <c r="AB161"/>
  <c r="X161"/>
  <c r="T161"/>
  <c r="AF160"/>
  <c r="AB160"/>
  <c r="X160"/>
  <c r="T160"/>
  <c r="AF159"/>
  <c r="AB159"/>
  <c r="X159"/>
  <c r="T159"/>
  <c r="AF158"/>
  <c r="AB158"/>
  <c r="X158"/>
  <c r="T158"/>
  <c r="AF157"/>
  <c r="AB157"/>
  <c r="X157"/>
  <c r="T157"/>
  <c r="AF156"/>
  <c r="AB156"/>
  <c r="X156"/>
  <c r="T156"/>
  <c r="AF155"/>
  <c r="AB155"/>
  <c r="X155"/>
  <c r="T155"/>
  <c r="AF154"/>
  <c r="AB154"/>
  <c r="X154"/>
  <c r="T154"/>
  <c r="AF153"/>
  <c r="AB153"/>
  <c r="AB163" s="1"/>
  <c r="R20" i="24" s="1"/>
  <c r="X153" i="23"/>
  <c r="T153"/>
  <c r="AE151"/>
  <c r="U19" i="24" s="1"/>
  <c r="AD151" i="23"/>
  <c r="T19" i="24" s="1"/>
  <c r="AC151" i="23"/>
  <c r="S19" i="24" s="1"/>
  <c r="AA151" i="23"/>
  <c r="Q19" i="24" s="1"/>
  <c r="Z151" i="23"/>
  <c r="P19" i="24" s="1"/>
  <c r="Y151" i="23"/>
  <c r="O19" i="24" s="1"/>
  <c r="W151" i="23"/>
  <c r="M19" i="24" s="1"/>
  <c r="V151" i="23"/>
  <c r="L19" i="24" s="1"/>
  <c r="U151" i="23"/>
  <c r="K19" i="24" s="1"/>
  <c r="S151" i="23"/>
  <c r="I19" i="24" s="1"/>
  <c r="R151" i="23"/>
  <c r="H19" i="24" s="1"/>
  <c r="Q151" i="23"/>
  <c r="G19" i="24" s="1"/>
  <c r="N151" i="23"/>
  <c r="F19" i="24" s="1"/>
  <c r="M151" i="23"/>
  <c r="E19" i="24" s="1"/>
  <c r="L151" i="23"/>
  <c r="D19" i="24" s="1"/>
  <c r="J151" i="23"/>
  <c r="C19" i="24" s="1"/>
  <c r="I151" i="23"/>
  <c r="B19" i="24" s="1"/>
  <c r="AF150" i="23"/>
  <c r="AB150"/>
  <c r="X150"/>
  <c r="T150"/>
  <c r="AF149"/>
  <c r="AB149"/>
  <c r="X149"/>
  <c r="T149"/>
  <c r="AF148"/>
  <c r="AB148"/>
  <c r="X148"/>
  <c r="T148"/>
  <c r="AF147"/>
  <c r="AB147"/>
  <c r="X147"/>
  <c r="T147"/>
  <c r="AF146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B141"/>
  <c r="X141"/>
  <c r="T141"/>
  <c r="AE139"/>
  <c r="U18" i="24" s="1"/>
  <c r="AD139" i="23"/>
  <c r="T18" i="24" s="1"/>
  <c r="AC139" i="23"/>
  <c r="S18" i="24" s="1"/>
  <c r="AA139" i="23"/>
  <c r="Q18" i="24" s="1"/>
  <c r="Z139" i="23"/>
  <c r="P18" i="24" s="1"/>
  <c r="Y139" i="23"/>
  <c r="O18" i="24" s="1"/>
  <c r="W139" i="23"/>
  <c r="M18" i="24" s="1"/>
  <c r="V139" i="23"/>
  <c r="L18" i="24" s="1"/>
  <c r="U139" i="23"/>
  <c r="K18" i="24" s="1"/>
  <c r="S139" i="23"/>
  <c r="I18" i="24" s="1"/>
  <c r="R139" i="23"/>
  <c r="H18" i="24" s="1"/>
  <c r="Q139" i="23"/>
  <c r="G18" i="24" s="1"/>
  <c r="N139" i="23"/>
  <c r="F18" i="24" s="1"/>
  <c r="M139" i="23"/>
  <c r="E18" i="24" s="1"/>
  <c r="L139" i="23"/>
  <c r="D18" i="24" s="1"/>
  <c r="J139" i="23"/>
  <c r="C18" i="24" s="1"/>
  <c r="I139" i="23"/>
  <c r="B18" i="24" s="1"/>
  <c r="AF138" i="23"/>
  <c r="AB138"/>
  <c r="X138"/>
  <c r="T138"/>
  <c r="AF137"/>
  <c r="AB137"/>
  <c r="X137"/>
  <c r="T137"/>
  <c r="AF136"/>
  <c r="AB136"/>
  <c r="X136"/>
  <c r="T136"/>
  <c r="AF135"/>
  <c r="AB135"/>
  <c r="X135"/>
  <c r="T135"/>
  <c r="AF134"/>
  <c r="AB134"/>
  <c r="X134"/>
  <c r="T134"/>
  <c r="AF133"/>
  <c r="AB133"/>
  <c r="X133"/>
  <c r="T133"/>
  <c r="AF132"/>
  <c r="AB132"/>
  <c r="X132"/>
  <c r="T132"/>
  <c r="AF131"/>
  <c r="AB131"/>
  <c r="X131"/>
  <c r="T131"/>
  <c r="AF130"/>
  <c r="AB130"/>
  <c r="X130"/>
  <c r="T130"/>
  <c r="AF129"/>
  <c r="AB129"/>
  <c r="X129"/>
  <c r="T129"/>
  <c r="T139" s="1"/>
  <c r="J18" i="24" s="1"/>
  <c r="AE127" i="23"/>
  <c r="U17" i="24" s="1"/>
  <c r="AD127" i="23"/>
  <c r="T17" i="24" s="1"/>
  <c r="AC127" i="23"/>
  <c r="S17" i="24" s="1"/>
  <c r="AA127" i="23"/>
  <c r="Q17" i="24" s="1"/>
  <c r="Z127" i="23"/>
  <c r="P17" i="24" s="1"/>
  <c r="Y127" i="23"/>
  <c r="O17" i="24" s="1"/>
  <c r="W127" i="23"/>
  <c r="M17" i="24" s="1"/>
  <c r="V127" i="23"/>
  <c r="L17" i="24" s="1"/>
  <c r="U127" i="23"/>
  <c r="K17" i="24" s="1"/>
  <c r="S127" i="23"/>
  <c r="I17" i="24" s="1"/>
  <c r="R127" i="23"/>
  <c r="H17" i="24" s="1"/>
  <c r="Q127" i="23"/>
  <c r="G17" i="24" s="1"/>
  <c r="N127" i="23"/>
  <c r="F17" i="24" s="1"/>
  <c r="M127" i="23"/>
  <c r="E17" i="24" s="1"/>
  <c r="L127" i="23"/>
  <c r="D17" i="24" s="1"/>
  <c r="J127" i="23"/>
  <c r="C17" i="24" s="1"/>
  <c r="I127" i="23"/>
  <c r="B17" i="24" s="1"/>
  <c r="AF126" i="23"/>
  <c r="AB126"/>
  <c r="X126"/>
  <c r="T126"/>
  <c r="AF125"/>
  <c r="AB125"/>
  <c r="X125"/>
  <c r="T125"/>
  <c r="AF124"/>
  <c r="AB124"/>
  <c r="X124"/>
  <c r="T124"/>
  <c r="AF123"/>
  <c r="AB123"/>
  <c r="X123"/>
  <c r="T123"/>
  <c r="AF122"/>
  <c r="AB122"/>
  <c r="X122"/>
  <c r="T122"/>
  <c r="AF121"/>
  <c r="AB121"/>
  <c r="X121"/>
  <c r="T121"/>
  <c r="AF120"/>
  <c r="AB120"/>
  <c r="X120"/>
  <c r="T120"/>
  <c r="AF119"/>
  <c r="AB119"/>
  <c r="X119"/>
  <c r="T119"/>
  <c r="AF118"/>
  <c r="AB118"/>
  <c r="X118"/>
  <c r="T118"/>
  <c r="AF117"/>
  <c r="AB117"/>
  <c r="AB127" s="1"/>
  <c r="R17" i="24" s="1"/>
  <c r="X117" i="23"/>
  <c r="T117"/>
  <c r="AE115"/>
  <c r="U16" i="24" s="1"/>
  <c r="AD115" i="23"/>
  <c r="T16" i="24" s="1"/>
  <c r="AC115" i="23"/>
  <c r="S16" i="24" s="1"/>
  <c r="AA115" i="23"/>
  <c r="Q16" i="24" s="1"/>
  <c r="Z115" i="23"/>
  <c r="P16" i="24" s="1"/>
  <c r="Y115" i="23"/>
  <c r="O16" i="24" s="1"/>
  <c r="W115" i="23"/>
  <c r="M16" i="24" s="1"/>
  <c r="V115" i="23"/>
  <c r="L16" i="24" s="1"/>
  <c r="U115" i="23"/>
  <c r="K16" i="24" s="1"/>
  <c r="S115" i="23"/>
  <c r="I16" i="24" s="1"/>
  <c r="R115" i="23"/>
  <c r="H16" i="24" s="1"/>
  <c r="Q115" i="23"/>
  <c r="G16" i="24" s="1"/>
  <c r="N115" i="23"/>
  <c r="F16" i="24" s="1"/>
  <c r="M115" i="23"/>
  <c r="E16" i="24" s="1"/>
  <c r="L115" i="23"/>
  <c r="D16" i="24" s="1"/>
  <c r="J115" i="23"/>
  <c r="C16" i="24" s="1"/>
  <c r="I115" i="23"/>
  <c r="B16" i="24" s="1"/>
  <c r="AF114" i="23"/>
  <c r="AB114"/>
  <c r="X114"/>
  <c r="T114"/>
  <c r="AF113"/>
  <c r="AB113"/>
  <c r="X113"/>
  <c r="T113"/>
  <c r="AF112"/>
  <c r="AB112"/>
  <c r="X112"/>
  <c r="T112"/>
  <c r="AF111"/>
  <c r="AB111"/>
  <c r="X111"/>
  <c r="T111"/>
  <c r="AF110"/>
  <c r="AB110"/>
  <c r="X110"/>
  <c r="T110"/>
  <c r="AF109"/>
  <c r="AB109"/>
  <c r="X109"/>
  <c r="T109"/>
  <c r="AF108"/>
  <c r="AB108"/>
  <c r="X108"/>
  <c r="T108"/>
  <c r="AF107"/>
  <c r="AB107"/>
  <c r="X107"/>
  <c r="T107"/>
  <c r="AF106"/>
  <c r="AB106"/>
  <c r="X106"/>
  <c r="T106"/>
  <c r="AF105"/>
  <c r="AB105"/>
  <c r="AB115" s="1"/>
  <c r="R16" i="24" s="1"/>
  <c r="X105" i="23"/>
  <c r="T105"/>
  <c r="AE103"/>
  <c r="U15" i="24" s="1"/>
  <c r="AD103" i="23"/>
  <c r="T15" i="24" s="1"/>
  <c r="AC103" i="23"/>
  <c r="S15" i="24" s="1"/>
  <c r="AA103" i="23"/>
  <c r="Q15" i="24" s="1"/>
  <c r="Z103" i="23"/>
  <c r="P15" i="24" s="1"/>
  <c r="Y103" i="23"/>
  <c r="O15" i="24" s="1"/>
  <c r="W103" i="23"/>
  <c r="M15" i="24" s="1"/>
  <c r="V103" i="23"/>
  <c r="L15" i="24" s="1"/>
  <c r="U103" i="23"/>
  <c r="K15" i="24" s="1"/>
  <c r="S103" i="23"/>
  <c r="I15" i="24" s="1"/>
  <c r="R103" i="23"/>
  <c r="H15" i="24" s="1"/>
  <c r="Q103" i="23"/>
  <c r="G15" i="24" s="1"/>
  <c r="N103" i="23"/>
  <c r="F15" i="24" s="1"/>
  <c r="M103" i="23"/>
  <c r="E15" i="24" s="1"/>
  <c r="L103" i="23"/>
  <c r="D15" i="24" s="1"/>
  <c r="J103" i="23"/>
  <c r="C15" i="24" s="1"/>
  <c r="I103" i="23"/>
  <c r="B15" i="24" s="1"/>
  <c r="AF102" i="23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X94"/>
  <c r="T94"/>
  <c r="AF93"/>
  <c r="AB93"/>
  <c r="X93"/>
  <c r="T93"/>
  <c r="AE91"/>
  <c r="U14" i="24" s="1"/>
  <c r="AD91" i="23"/>
  <c r="T14" i="24" s="1"/>
  <c r="AC91" i="23"/>
  <c r="S14" i="24" s="1"/>
  <c r="AA91" i="23"/>
  <c r="Q14" i="24" s="1"/>
  <c r="Z91" i="23"/>
  <c r="P14" i="24" s="1"/>
  <c r="Y91" i="23"/>
  <c r="O14" i="24" s="1"/>
  <c r="W91" i="23"/>
  <c r="M14" i="24" s="1"/>
  <c r="V91" i="23"/>
  <c r="L14" i="24" s="1"/>
  <c r="U91" i="23"/>
  <c r="K14" i="24" s="1"/>
  <c r="S91" i="23"/>
  <c r="I14" i="24" s="1"/>
  <c r="R91" i="23"/>
  <c r="H14" i="24" s="1"/>
  <c r="Q91" i="23"/>
  <c r="G14" i="24" s="1"/>
  <c r="N91" i="23"/>
  <c r="F14" i="24" s="1"/>
  <c r="M91" i="23"/>
  <c r="E14" i="24" s="1"/>
  <c r="L91" i="23"/>
  <c r="D14" i="24" s="1"/>
  <c r="J91" i="23"/>
  <c r="C14" i="24" s="1"/>
  <c r="I91" i="23"/>
  <c r="B14" i="24" s="1"/>
  <c r="AF90" i="23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F85"/>
  <c r="AB85"/>
  <c r="X85"/>
  <c r="T85"/>
  <c r="AF84"/>
  <c r="AB84"/>
  <c r="X84"/>
  <c r="T84"/>
  <c r="AF83"/>
  <c r="AB83"/>
  <c r="X83"/>
  <c r="T83"/>
  <c r="AF82"/>
  <c r="AB82"/>
  <c r="X82"/>
  <c r="T82"/>
  <c r="AF81"/>
  <c r="AB81"/>
  <c r="X81"/>
  <c r="T81"/>
  <c r="T91" s="1"/>
  <c r="J14" i="24" s="1"/>
  <c r="AE79" i="23"/>
  <c r="U13" i="24" s="1"/>
  <c r="AD79" i="23"/>
  <c r="T13" i="24" s="1"/>
  <c r="AC79" i="23"/>
  <c r="S13" i="24" s="1"/>
  <c r="AA79" i="23"/>
  <c r="Q13" i="24" s="1"/>
  <c r="Z79" i="23"/>
  <c r="P13" i="24" s="1"/>
  <c r="Y79" i="23"/>
  <c r="O13" i="24" s="1"/>
  <c r="W79" i="23"/>
  <c r="M13" i="24" s="1"/>
  <c r="V79" i="23"/>
  <c r="L13" i="24" s="1"/>
  <c r="U79" i="23"/>
  <c r="K13" i="24" s="1"/>
  <c r="S79" i="23"/>
  <c r="I13" i="24" s="1"/>
  <c r="R79" i="23"/>
  <c r="H13" i="24" s="1"/>
  <c r="Q79" i="23"/>
  <c r="G13" i="24" s="1"/>
  <c r="N79" i="23"/>
  <c r="F13" i="24" s="1"/>
  <c r="M79" i="23"/>
  <c r="E13" i="24" s="1"/>
  <c r="L79" i="23"/>
  <c r="D13" i="24" s="1"/>
  <c r="J79" i="23"/>
  <c r="C13" i="24" s="1"/>
  <c r="I79" i="23"/>
  <c r="B13" i="24" s="1"/>
  <c r="AF78" i="23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T71"/>
  <c r="AF70"/>
  <c r="AB70"/>
  <c r="X70"/>
  <c r="T70"/>
  <c r="AF69"/>
  <c r="AB69"/>
  <c r="X69"/>
  <c r="T69"/>
  <c r="T79" s="1"/>
  <c r="J13" i="24" s="1"/>
  <c r="AE67" i="23"/>
  <c r="U12" i="24" s="1"/>
  <c r="AD67" i="23"/>
  <c r="T12" i="24" s="1"/>
  <c r="AC67" i="23"/>
  <c r="S12" i="24" s="1"/>
  <c r="AA67" i="23"/>
  <c r="Q12" i="24" s="1"/>
  <c r="Z67" i="23"/>
  <c r="P12" i="24" s="1"/>
  <c r="Y67" i="23"/>
  <c r="O12" i="24" s="1"/>
  <c r="W67" i="23"/>
  <c r="M12" i="24" s="1"/>
  <c r="V67" i="23"/>
  <c r="L12" i="24" s="1"/>
  <c r="U67" i="23"/>
  <c r="K12" i="24" s="1"/>
  <c r="S67" i="23"/>
  <c r="I12" i="24" s="1"/>
  <c r="R67" i="23"/>
  <c r="H12" i="24" s="1"/>
  <c r="Q67" i="23"/>
  <c r="G12" i="24" s="1"/>
  <c r="N67" i="23"/>
  <c r="F12" i="24" s="1"/>
  <c r="M67" i="23"/>
  <c r="E12" i="24" s="1"/>
  <c r="L67" i="23"/>
  <c r="D12" i="24" s="1"/>
  <c r="J67" i="23"/>
  <c r="C12" i="24" s="1"/>
  <c r="I67" i="23"/>
  <c r="B12" i="24" s="1"/>
  <c r="AF66" i="23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F59"/>
  <c r="AB59"/>
  <c r="X59"/>
  <c r="T59"/>
  <c r="AF58"/>
  <c r="AB58"/>
  <c r="X58"/>
  <c r="T58"/>
  <c r="AF57"/>
  <c r="AB57"/>
  <c r="AB67" s="1"/>
  <c r="R12" i="24" s="1"/>
  <c r="X57" i="23"/>
  <c r="T57"/>
  <c r="T67" s="1"/>
  <c r="J12" i="24" s="1"/>
  <c r="AE55" i="23"/>
  <c r="U11" i="24" s="1"/>
  <c r="AD55" i="23"/>
  <c r="T11" i="24" s="1"/>
  <c r="AC55" i="23"/>
  <c r="S11" i="24" s="1"/>
  <c r="AA55" i="23"/>
  <c r="Q11" i="24" s="1"/>
  <c r="Z55" i="23"/>
  <c r="P11" i="24" s="1"/>
  <c r="Y55" i="23"/>
  <c r="O11" i="24" s="1"/>
  <c r="W55" i="23"/>
  <c r="M11" i="24" s="1"/>
  <c r="V55" i="23"/>
  <c r="L11" i="24" s="1"/>
  <c r="U55" i="23"/>
  <c r="K11" i="24" s="1"/>
  <c r="S55" i="23"/>
  <c r="I11" i="24" s="1"/>
  <c r="R55" i="23"/>
  <c r="H11" i="24" s="1"/>
  <c r="Q55" i="23"/>
  <c r="G11" i="24" s="1"/>
  <c r="N55" i="23"/>
  <c r="F11" i="24" s="1"/>
  <c r="M55" i="23"/>
  <c r="E11" i="24" s="1"/>
  <c r="L55" i="23"/>
  <c r="D11" i="24" s="1"/>
  <c r="J55" i="23"/>
  <c r="C11" i="24" s="1"/>
  <c r="I55" i="23"/>
  <c r="B11" i="24" s="1"/>
  <c r="AF54" i="23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B45"/>
  <c r="X45"/>
  <c r="T45"/>
  <c r="AE43"/>
  <c r="U10" i="24" s="1"/>
  <c r="AD43" i="23"/>
  <c r="T10" i="24" s="1"/>
  <c r="AC43" i="23"/>
  <c r="S10" i="24" s="1"/>
  <c r="AA43" i="23"/>
  <c r="Q10" i="24" s="1"/>
  <c r="Z43" i="23"/>
  <c r="P10" i="24" s="1"/>
  <c r="Y43" i="23"/>
  <c r="O10" i="24" s="1"/>
  <c r="W43" i="23"/>
  <c r="M10" i="24" s="1"/>
  <c r="V43" i="23"/>
  <c r="L10" i="24" s="1"/>
  <c r="U43" i="23"/>
  <c r="K10" i="24" s="1"/>
  <c r="S43" i="23"/>
  <c r="I10" i="24" s="1"/>
  <c r="R43" i="23"/>
  <c r="H10" i="24" s="1"/>
  <c r="Q43" i="23"/>
  <c r="G10" i="24" s="1"/>
  <c r="N43" i="23"/>
  <c r="F10" i="24" s="1"/>
  <c r="M43" i="23"/>
  <c r="E10" i="24" s="1"/>
  <c r="L43" i="23"/>
  <c r="D10" i="24" s="1"/>
  <c r="J43" i="23"/>
  <c r="C10" i="24" s="1"/>
  <c r="I43" i="23"/>
  <c r="B10" i="24" s="1"/>
  <c r="AF42" i="23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B33"/>
  <c r="X33"/>
  <c r="T33"/>
  <c r="T43" s="1"/>
  <c r="J10" i="24" s="1"/>
  <c r="AE31" i="23"/>
  <c r="U9" i="24" s="1"/>
  <c r="AD31" i="23"/>
  <c r="T9" i="24" s="1"/>
  <c r="AC31" i="23"/>
  <c r="S9" i="24" s="1"/>
  <c r="AA31" i="23"/>
  <c r="Q9" i="24" s="1"/>
  <c r="Z31" i="23"/>
  <c r="P9" i="24" s="1"/>
  <c r="Y31" i="23"/>
  <c r="O9" i="24" s="1"/>
  <c r="W31" i="23"/>
  <c r="M9" i="24" s="1"/>
  <c r="V31" i="23"/>
  <c r="L9" i="24" s="1"/>
  <c r="U31" i="23"/>
  <c r="K9" i="24" s="1"/>
  <c r="S31" i="23"/>
  <c r="I9" i="24" s="1"/>
  <c r="R31" i="23"/>
  <c r="H9" i="24" s="1"/>
  <c r="Q31" i="23"/>
  <c r="G9" i="24" s="1"/>
  <c r="N31" i="23"/>
  <c r="F9" i="24" s="1"/>
  <c r="M31" i="23"/>
  <c r="E9" i="24" s="1"/>
  <c r="L31" i="23"/>
  <c r="D9" i="24" s="1"/>
  <c r="J31" i="23"/>
  <c r="C9" i="24" s="1"/>
  <c r="I31" i="23"/>
  <c r="B9" i="24" s="1"/>
  <c r="AF30" i="23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B21"/>
  <c r="X21"/>
  <c r="T21"/>
  <c r="T31" s="1"/>
  <c r="J9" i="24" s="1"/>
  <c r="AE19" i="23"/>
  <c r="U8" i="24" s="1"/>
  <c r="AD19" i="23"/>
  <c r="AC19"/>
  <c r="S8" i="24" s="1"/>
  <c r="AA19" i="23"/>
  <c r="Q8" i="24" s="1"/>
  <c r="Z19" i="23"/>
  <c r="Y19"/>
  <c r="O8" i="24" s="1"/>
  <c r="W19" i="23"/>
  <c r="M8" i="24" s="1"/>
  <c r="V19" i="23"/>
  <c r="U19"/>
  <c r="K8" i="24" s="1"/>
  <c r="S19" i="23"/>
  <c r="I8" i="24" s="1"/>
  <c r="R19" i="23"/>
  <c r="Q19"/>
  <c r="G8" i="24" s="1"/>
  <c r="N19" i="23"/>
  <c r="F8" i="24" s="1"/>
  <c r="M19" i="23"/>
  <c r="E8" i="24" s="1"/>
  <c r="L19" i="23"/>
  <c r="J19"/>
  <c r="C8" i="24" s="1"/>
  <c r="I19" i="23"/>
  <c r="B8" i="24" s="1"/>
  <c r="AF18" i="23"/>
  <c r="AB18"/>
  <c r="X18"/>
  <c r="T18"/>
  <c r="AF17"/>
  <c r="AB17"/>
  <c r="X17"/>
  <c r="T17"/>
  <c r="AF16"/>
  <c r="AB16"/>
  <c r="X16"/>
  <c r="T16"/>
  <c r="AF15"/>
  <c r="AB15"/>
  <c r="X15"/>
  <c r="T15"/>
  <c r="AF14"/>
  <c r="AB14"/>
  <c r="X14"/>
  <c r="T14"/>
  <c r="AF13"/>
  <c r="AB13"/>
  <c r="X13"/>
  <c r="T13"/>
  <c r="AF12"/>
  <c r="AB12"/>
  <c r="X12"/>
  <c r="T12"/>
  <c r="AF11"/>
  <c r="AB11"/>
  <c r="X11"/>
  <c r="T11"/>
  <c r="AF10"/>
  <c r="AB10"/>
  <c r="X10"/>
  <c r="T10"/>
  <c r="AF9"/>
  <c r="AB9"/>
  <c r="AB19" s="1"/>
  <c r="X9"/>
  <c r="T9"/>
  <c r="T19" s="1"/>
  <c r="Y55" i="10"/>
  <c r="Z55"/>
  <c r="AA55"/>
  <c r="A1" i="11"/>
  <c r="M190" i="10"/>
  <c r="M187"/>
  <c r="E22" i="11" s="1"/>
  <c r="M175" i="10"/>
  <c r="E21" i="11" s="1"/>
  <c r="M163" i="10"/>
  <c r="E20" i="11" s="1"/>
  <c r="M151" i="10"/>
  <c r="E19" i="11" s="1"/>
  <c r="M139" i="10"/>
  <c r="M127"/>
  <c r="E17" i="11" s="1"/>
  <c r="M115" i="10"/>
  <c r="E16" i="11" s="1"/>
  <c r="M103" i="10"/>
  <c r="E15" i="11" s="1"/>
  <c r="M91" i="10"/>
  <c r="E14" i="11" s="1"/>
  <c r="M79" i="10"/>
  <c r="E13" i="11" s="1"/>
  <c r="M67" i="10"/>
  <c r="E12" i="11" s="1"/>
  <c r="M55" i="10"/>
  <c r="E11" i="11" s="1"/>
  <c r="M43" i="10"/>
  <c r="E10" i="11" s="1"/>
  <c r="M31" i="10"/>
  <c r="E9" i="11" s="1"/>
  <c r="M19" i="10"/>
  <c r="E8" i="11" s="1"/>
  <c r="E23"/>
  <c r="E18"/>
  <c r="A3"/>
  <c r="AE190" i="10"/>
  <c r="AD190"/>
  <c r="AC190"/>
  <c r="AA190"/>
  <c r="Z190"/>
  <c r="Y190"/>
  <c r="W190"/>
  <c r="V190"/>
  <c r="U190"/>
  <c r="S190"/>
  <c r="R190"/>
  <c r="Q190"/>
  <c r="N190"/>
  <c r="L190"/>
  <c r="J190"/>
  <c r="I190"/>
  <c r="AF187"/>
  <c r="AE187"/>
  <c r="AD187"/>
  <c r="AC187"/>
  <c r="AA187"/>
  <c r="Z187"/>
  <c r="Y187"/>
  <c r="W187"/>
  <c r="V187"/>
  <c r="U187"/>
  <c r="S187"/>
  <c r="R187"/>
  <c r="Q187"/>
  <c r="N187"/>
  <c r="L187"/>
  <c r="J187"/>
  <c r="I187"/>
  <c r="AE175"/>
  <c r="AD175"/>
  <c r="AC175"/>
  <c r="AA175"/>
  <c r="Z175"/>
  <c r="Y175"/>
  <c r="W175"/>
  <c r="V175"/>
  <c r="U175"/>
  <c r="S175"/>
  <c r="R175"/>
  <c r="Q175"/>
  <c r="N175"/>
  <c r="L175"/>
  <c r="J175"/>
  <c r="I175"/>
  <c r="AE163"/>
  <c r="AD163"/>
  <c r="AC163"/>
  <c r="AA163"/>
  <c r="Z163"/>
  <c r="Y163"/>
  <c r="W163"/>
  <c r="V163"/>
  <c r="U163"/>
  <c r="S163"/>
  <c r="R163"/>
  <c r="Q163"/>
  <c r="N163"/>
  <c r="L163"/>
  <c r="J163"/>
  <c r="I163"/>
  <c r="AE151"/>
  <c r="AD151"/>
  <c r="AC151"/>
  <c r="AA151"/>
  <c r="Z151"/>
  <c r="Y151"/>
  <c r="W151"/>
  <c r="V151"/>
  <c r="U151"/>
  <c r="S151"/>
  <c r="R151"/>
  <c r="Q151"/>
  <c r="N151"/>
  <c r="L151"/>
  <c r="J151"/>
  <c r="I151"/>
  <c r="AE139"/>
  <c r="AD139"/>
  <c r="AC139"/>
  <c r="AA139"/>
  <c r="Z139"/>
  <c r="Y139"/>
  <c r="W139"/>
  <c r="V139"/>
  <c r="U139"/>
  <c r="S139"/>
  <c r="R139"/>
  <c r="Q139"/>
  <c r="N139"/>
  <c r="L139"/>
  <c r="J139"/>
  <c r="I139"/>
  <c r="AE127"/>
  <c r="AD127"/>
  <c r="AC127"/>
  <c r="AA127"/>
  <c r="Z127"/>
  <c r="Y127"/>
  <c r="W127"/>
  <c r="V127"/>
  <c r="U127"/>
  <c r="S127"/>
  <c r="R127"/>
  <c r="Q127"/>
  <c r="N127"/>
  <c r="L127"/>
  <c r="J127"/>
  <c r="I127"/>
  <c r="AE115"/>
  <c r="AD115"/>
  <c r="AC115"/>
  <c r="AA115"/>
  <c r="Z115"/>
  <c r="Y115"/>
  <c r="W115"/>
  <c r="V115"/>
  <c r="U115"/>
  <c r="S115"/>
  <c r="R115"/>
  <c r="Q115"/>
  <c r="N115"/>
  <c r="L115"/>
  <c r="J115"/>
  <c r="I115"/>
  <c r="AE103"/>
  <c r="AD103"/>
  <c r="AC103"/>
  <c r="AA103"/>
  <c r="Z103"/>
  <c r="Y103"/>
  <c r="W103"/>
  <c r="V103"/>
  <c r="L15" i="11" s="1"/>
  <c r="U103" i="10"/>
  <c r="S103"/>
  <c r="R103"/>
  <c r="Q103"/>
  <c r="N103"/>
  <c r="L103"/>
  <c r="J103"/>
  <c r="I103"/>
  <c r="AE91"/>
  <c r="AD91"/>
  <c r="AC91"/>
  <c r="AA91"/>
  <c r="Z91"/>
  <c r="Y91"/>
  <c r="W91"/>
  <c r="V91"/>
  <c r="U91"/>
  <c r="S91"/>
  <c r="R91"/>
  <c r="Q91"/>
  <c r="N91"/>
  <c r="L91"/>
  <c r="J91"/>
  <c r="I91"/>
  <c r="AE79"/>
  <c r="AD79"/>
  <c r="AC79"/>
  <c r="AA79"/>
  <c r="Z79"/>
  <c r="Y79"/>
  <c r="W79"/>
  <c r="V79"/>
  <c r="U79"/>
  <c r="S79"/>
  <c r="R79"/>
  <c r="Q79"/>
  <c r="N79"/>
  <c r="L79"/>
  <c r="J79"/>
  <c r="I79"/>
  <c r="AE67"/>
  <c r="AD67"/>
  <c r="AC67"/>
  <c r="AA67"/>
  <c r="Z67"/>
  <c r="Y67"/>
  <c r="W67"/>
  <c r="V67"/>
  <c r="U67"/>
  <c r="S67"/>
  <c r="R67"/>
  <c r="Q67"/>
  <c r="N67"/>
  <c r="L67"/>
  <c r="J67"/>
  <c r="I67"/>
  <c r="AE55"/>
  <c r="AD55"/>
  <c r="AC55"/>
  <c r="W55"/>
  <c r="V55"/>
  <c r="U55"/>
  <c r="S55"/>
  <c r="R55"/>
  <c r="Q55"/>
  <c r="N55"/>
  <c r="L55"/>
  <c r="J55"/>
  <c r="I55"/>
  <c r="AE43"/>
  <c r="AD43"/>
  <c r="AC43"/>
  <c r="AA43"/>
  <c r="Z43"/>
  <c r="Y43"/>
  <c r="W43"/>
  <c r="V43"/>
  <c r="U43"/>
  <c r="S43"/>
  <c r="R43"/>
  <c r="Q43"/>
  <c r="N43"/>
  <c r="L43"/>
  <c r="J43"/>
  <c r="I43"/>
  <c r="AE31"/>
  <c r="AD31"/>
  <c r="AC31"/>
  <c r="AA31"/>
  <c r="Z31"/>
  <c r="Y31"/>
  <c r="W31"/>
  <c r="V31"/>
  <c r="U31"/>
  <c r="S31"/>
  <c r="R31"/>
  <c r="Q31"/>
  <c r="N31"/>
  <c r="L31"/>
  <c r="J31"/>
  <c r="I31"/>
  <c r="AF189"/>
  <c r="AF190" s="1"/>
  <c r="AB189"/>
  <c r="AB190" s="1"/>
  <c r="X189"/>
  <c r="X190" s="1"/>
  <c r="T189"/>
  <c r="AF186"/>
  <c r="AB186"/>
  <c r="X186"/>
  <c r="T186"/>
  <c r="AF185"/>
  <c r="AB185"/>
  <c r="X185"/>
  <c r="T185"/>
  <c r="AF184"/>
  <c r="AB184"/>
  <c r="X184"/>
  <c r="T184"/>
  <c r="AF183"/>
  <c r="AB183"/>
  <c r="X183"/>
  <c r="T183"/>
  <c r="AF182"/>
  <c r="AB182"/>
  <c r="X182"/>
  <c r="T182"/>
  <c r="AF181"/>
  <c r="AB181"/>
  <c r="X181"/>
  <c r="T181"/>
  <c r="AF180"/>
  <c r="AB180"/>
  <c r="X180"/>
  <c r="T180"/>
  <c r="AF179"/>
  <c r="AB179"/>
  <c r="X179"/>
  <c r="T179"/>
  <c r="AF178"/>
  <c r="AB178"/>
  <c r="X178"/>
  <c r="T178"/>
  <c r="AF177"/>
  <c r="AB177"/>
  <c r="AB187" s="1"/>
  <c r="X177"/>
  <c r="X187" s="1"/>
  <c r="T177"/>
  <c r="T187" s="1"/>
  <c r="AF174"/>
  <c r="AB174"/>
  <c r="X174"/>
  <c r="T174"/>
  <c r="AF173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F167"/>
  <c r="AB167"/>
  <c r="X167"/>
  <c r="T167"/>
  <c r="AF166"/>
  <c r="AB166"/>
  <c r="X166"/>
  <c r="T166"/>
  <c r="AF165"/>
  <c r="AF175" s="1"/>
  <c r="AB165"/>
  <c r="AB175" s="1"/>
  <c r="X165"/>
  <c r="X175" s="1"/>
  <c r="T165"/>
  <c r="T175" s="1"/>
  <c r="AF162"/>
  <c r="AB162"/>
  <c r="X162"/>
  <c r="T162"/>
  <c r="AF161"/>
  <c r="AB161"/>
  <c r="X161"/>
  <c r="T161"/>
  <c r="AF160"/>
  <c r="AB160"/>
  <c r="X160"/>
  <c r="T160"/>
  <c r="AF159"/>
  <c r="AB159"/>
  <c r="X159"/>
  <c r="T159"/>
  <c r="AF158"/>
  <c r="AB158"/>
  <c r="X158"/>
  <c r="T158"/>
  <c r="AF157"/>
  <c r="AB157"/>
  <c r="X157"/>
  <c r="T157"/>
  <c r="AF156"/>
  <c r="AB156"/>
  <c r="X156"/>
  <c r="T156"/>
  <c r="AF155"/>
  <c r="AB155"/>
  <c r="X155"/>
  <c r="T155"/>
  <c r="AF154"/>
  <c r="AB154"/>
  <c r="X154"/>
  <c r="T154"/>
  <c r="AF153"/>
  <c r="AF163" s="1"/>
  <c r="AB153"/>
  <c r="AB163" s="1"/>
  <c r="X153"/>
  <c r="X163" s="1"/>
  <c r="T153"/>
  <c r="AF150"/>
  <c r="AB150"/>
  <c r="X150"/>
  <c r="T150"/>
  <c r="AF149"/>
  <c r="AB149"/>
  <c r="X149"/>
  <c r="T149"/>
  <c r="AF148"/>
  <c r="AB148"/>
  <c r="X148"/>
  <c r="T148"/>
  <c r="AF147"/>
  <c r="AB147"/>
  <c r="X147"/>
  <c r="T147"/>
  <c r="AF146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F151" s="1"/>
  <c r="AB141"/>
  <c r="AB151" s="1"/>
  <c r="X141"/>
  <c r="X151" s="1"/>
  <c r="T141"/>
  <c r="T151" s="1"/>
  <c r="AF138"/>
  <c r="AB138"/>
  <c r="X138"/>
  <c r="T138"/>
  <c r="AF137"/>
  <c r="AB137"/>
  <c r="X137"/>
  <c r="T137"/>
  <c r="AF136"/>
  <c r="AB136"/>
  <c r="X136"/>
  <c r="T136"/>
  <c r="AF135"/>
  <c r="AB135"/>
  <c r="X135"/>
  <c r="T135"/>
  <c r="AF134"/>
  <c r="AB134"/>
  <c r="X134"/>
  <c r="T134"/>
  <c r="AF133"/>
  <c r="AB133"/>
  <c r="X133"/>
  <c r="T133"/>
  <c r="AF132"/>
  <c r="AB132"/>
  <c r="X132"/>
  <c r="T132"/>
  <c r="AF131"/>
  <c r="AB131"/>
  <c r="X131"/>
  <c r="T131"/>
  <c r="AF130"/>
  <c r="AB130"/>
  <c r="X130"/>
  <c r="T130"/>
  <c r="AF129"/>
  <c r="AF139" s="1"/>
  <c r="AB129"/>
  <c r="AB139" s="1"/>
  <c r="X129"/>
  <c r="X139" s="1"/>
  <c r="T129"/>
  <c r="T139" s="1"/>
  <c r="AF126"/>
  <c r="AB126"/>
  <c r="X126"/>
  <c r="T126"/>
  <c r="AF125"/>
  <c r="AB125"/>
  <c r="X125"/>
  <c r="T125"/>
  <c r="AF124"/>
  <c r="AB124"/>
  <c r="X124"/>
  <c r="T124"/>
  <c r="AF123"/>
  <c r="AB123"/>
  <c r="X123"/>
  <c r="T123"/>
  <c r="AF122"/>
  <c r="AB122"/>
  <c r="X122"/>
  <c r="T122"/>
  <c r="AF121"/>
  <c r="AB121"/>
  <c r="X121"/>
  <c r="T121"/>
  <c r="AF120"/>
  <c r="AB120"/>
  <c r="X120"/>
  <c r="T120"/>
  <c r="AF119"/>
  <c r="AB119"/>
  <c r="X119"/>
  <c r="T119"/>
  <c r="AF118"/>
  <c r="AB118"/>
  <c r="X118"/>
  <c r="T118"/>
  <c r="AF117"/>
  <c r="AF127" s="1"/>
  <c r="AB117"/>
  <c r="AB127" s="1"/>
  <c r="X117"/>
  <c r="X127" s="1"/>
  <c r="T117"/>
  <c r="T127" s="1"/>
  <c r="AF114"/>
  <c r="AB114"/>
  <c r="X114"/>
  <c r="T114"/>
  <c r="AF113"/>
  <c r="AB113"/>
  <c r="X113"/>
  <c r="T113"/>
  <c r="AF112"/>
  <c r="AB112"/>
  <c r="X112"/>
  <c r="T112"/>
  <c r="AF111"/>
  <c r="AB111"/>
  <c r="X111"/>
  <c r="T111"/>
  <c r="AF110"/>
  <c r="AB110"/>
  <c r="X110"/>
  <c r="T110"/>
  <c r="AF109"/>
  <c r="AB109"/>
  <c r="X109"/>
  <c r="T109"/>
  <c r="AF108"/>
  <c r="AB108"/>
  <c r="X108"/>
  <c r="T108"/>
  <c r="AF107"/>
  <c r="AB107"/>
  <c r="X107"/>
  <c r="T107"/>
  <c r="AF106"/>
  <c r="AB106"/>
  <c r="X106"/>
  <c r="T106"/>
  <c r="AF105"/>
  <c r="AF115" s="1"/>
  <c r="AB105"/>
  <c r="X105"/>
  <c r="T105"/>
  <c r="AF102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X94"/>
  <c r="T94"/>
  <c r="AF93"/>
  <c r="AF103" s="1"/>
  <c r="AB93"/>
  <c r="AB103" s="1"/>
  <c r="X93"/>
  <c r="X103" s="1"/>
  <c r="T93"/>
  <c r="T103" s="1"/>
  <c r="AF90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F85"/>
  <c r="AB85"/>
  <c r="X85"/>
  <c r="T85"/>
  <c r="AF84"/>
  <c r="AB84"/>
  <c r="X84"/>
  <c r="T84"/>
  <c r="AF83"/>
  <c r="AB83"/>
  <c r="X83"/>
  <c r="T83"/>
  <c r="AF82"/>
  <c r="AB82"/>
  <c r="X82"/>
  <c r="T82"/>
  <c r="AF81"/>
  <c r="AB81"/>
  <c r="AB91" s="1"/>
  <c r="X81"/>
  <c r="X91" s="1"/>
  <c r="T81"/>
  <c r="AF78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T71"/>
  <c r="AF70"/>
  <c r="AB70"/>
  <c r="X70"/>
  <c r="T70"/>
  <c r="AF69"/>
  <c r="AF79" s="1"/>
  <c r="AB69"/>
  <c r="AB79" s="1"/>
  <c r="X69"/>
  <c r="X79" s="1"/>
  <c r="T69"/>
  <c r="AF66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F59"/>
  <c r="AB59"/>
  <c r="X59"/>
  <c r="T59"/>
  <c r="AF58"/>
  <c r="AB58"/>
  <c r="X58"/>
  <c r="T58"/>
  <c r="AF57"/>
  <c r="AF67" s="1"/>
  <c r="AB57"/>
  <c r="AB67" s="1"/>
  <c r="X57"/>
  <c r="X67" s="1"/>
  <c r="T57"/>
  <c r="AF54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F55" s="1"/>
  <c r="AB45"/>
  <c r="AB55" s="1"/>
  <c r="X45"/>
  <c r="X55" s="1"/>
  <c r="T45"/>
  <c r="T55" s="1"/>
  <c r="AF42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F43" s="1"/>
  <c r="AB33"/>
  <c r="AB43" s="1"/>
  <c r="X33"/>
  <c r="X43" s="1"/>
  <c r="T33"/>
  <c r="T43" s="1"/>
  <c r="AF30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F31" s="1"/>
  <c r="AB21"/>
  <c r="AB31" s="1"/>
  <c r="X21"/>
  <c r="X31" s="1"/>
  <c r="T21"/>
  <c r="T9"/>
  <c r="AF18"/>
  <c r="AF17"/>
  <c r="AF16"/>
  <c r="AF15"/>
  <c r="AF14"/>
  <c r="AF13"/>
  <c r="AF12"/>
  <c r="AF11"/>
  <c r="AF10"/>
  <c r="AF9"/>
  <c r="AB18"/>
  <c r="AB17"/>
  <c r="AB16"/>
  <c r="AB15"/>
  <c r="AB14"/>
  <c r="AB13"/>
  <c r="AB12"/>
  <c r="AB11"/>
  <c r="AB10"/>
  <c r="AB9"/>
  <c r="X18"/>
  <c r="X17"/>
  <c r="X16"/>
  <c r="X15"/>
  <c r="X14"/>
  <c r="X13"/>
  <c r="X12"/>
  <c r="X11"/>
  <c r="X10"/>
  <c r="X9"/>
  <c r="T11"/>
  <c r="T12"/>
  <c r="T13"/>
  <c r="T14"/>
  <c r="T15"/>
  <c r="T16"/>
  <c r="T17"/>
  <c r="AE19"/>
  <c r="AD19"/>
  <c r="AC19"/>
  <c r="AA19"/>
  <c r="Z19"/>
  <c r="Y19"/>
  <c r="W19"/>
  <c r="V19"/>
  <c r="U19"/>
  <c r="S19"/>
  <c r="R19"/>
  <c r="Q19"/>
  <c r="N19"/>
  <c r="L19"/>
  <c r="J19"/>
  <c r="I19"/>
  <c r="A5" i="11"/>
  <c r="AG34" i="25" l="1"/>
  <c r="AG36"/>
  <c r="AH36" s="1"/>
  <c r="AG38"/>
  <c r="AG41"/>
  <c r="AG37"/>
  <c r="AG39"/>
  <c r="AG42"/>
  <c r="V22" i="34"/>
  <c r="AF292" i="33"/>
  <c r="R20" i="34"/>
  <c r="AB246" i="33"/>
  <c r="V16" i="34"/>
  <c r="AF214" i="33"/>
  <c r="AB134"/>
  <c r="R14" i="34" s="1"/>
  <c r="AB107" i="33"/>
  <c r="R13" i="34" s="1"/>
  <c r="AB32" i="33"/>
  <c r="R10" i="34" s="1"/>
  <c r="AF15" i="33"/>
  <c r="V8" i="34" s="1"/>
  <c r="AB191" i="29"/>
  <c r="AB71"/>
  <c r="R12" i="30" s="1"/>
  <c r="O16" i="36"/>
  <c r="P13"/>
  <c r="AF300" i="29"/>
  <c r="V22" i="30" s="1"/>
  <c r="AG137" i="27"/>
  <c r="AH137" s="1"/>
  <c r="H13" i="36"/>
  <c r="AB229" i="29"/>
  <c r="R17" i="30" s="1"/>
  <c r="AB48" i="29"/>
  <c r="R11" i="30" s="1"/>
  <c r="T48" i="29"/>
  <c r="J11" i="30" s="1"/>
  <c r="X32" i="29"/>
  <c r="N10" i="30" s="1"/>
  <c r="I296" i="33"/>
  <c r="I304" i="29"/>
  <c r="AG24"/>
  <c r="U18" i="32"/>
  <c r="L9" i="36"/>
  <c r="M15"/>
  <c r="AG131" i="23"/>
  <c r="AH131" s="1"/>
  <c r="AG133"/>
  <c r="AG134"/>
  <c r="AG135"/>
  <c r="AG137"/>
  <c r="AH137" s="1"/>
  <c r="AG33" i="27"/>
  <c r="AG82"/>
  <c r="AG83"/>
  <c r="AG85"/>
  <c r="AG86"/>
  <c r="AG88"/>
  <c r="AH88" s="1"/>
  <c r="AG89"/>
  <c r="AG90"/>
  <c r="AH90" s="1"/>
  <c r="AG130"/>
  <c r="AH130" s="1"/>
  <c r="AG132"/>
  <c r="AH132" s="1"/>
  <c r="AG133"/>
  <c r="AG134"/>
  <c r="AH134" s="1"/>
  <c r="AG135"/>
  <c r="AH135" s="1"/>
  <c r="AG165"/>
  <c r="AG12" i="31"/>
  <c r="AG13"/>
  <c r="AH13" s="1"/>
  <c r="AG14"/>
  <c r="AH14" s="1"/>
  <c r="AG15"/>
  <c r="AH15" s="1"/>
  <c r="AG61"/>
  <c r="AG106"/>
  <c r="AH106" s="1"/>
  <c r="AG109"/>
  <c r="AG110"/>
  <c r="AG112"/>
  <c r="AH112" s="1"/>
  <c r="AG113"/>
  <c r="AH113" s="1"/>
  <c r="AG114"/>
  <c r="AG154"/>
  <c r="AG156"/>
  <c r="AH156" s="1"/>
  <c r="AG157"/>
  <c r="Q16" i="32"/>
  <c r="M8" i="36"/>
  <c r="T12"/>
  <c r="V14"/>
  <c r="P21"/>
  <c r="H23"/>
  <c r="I22" i="32"/>
  <c r="AG28" i="35"/>
  <c r="AH28" s="1"/>
  <c r="AG76"/>
  <c r="AH76" s="1"/>
  <c r="AG133"/>
  <c r="AG181"/>
  <c r="AG183"/>
  <c r="AH183" s="1"/>
  <c r="AG184"/>
  <c r="AH184" s="1"/>
  <c r="AG185"/>
  <c r="AH185" s="1"/>
  <c r="I12" i="36"/>
  <c r="O14"/>
  <c r="K18"/>
  <c r="R23"/>
  <c r="AG117" i="35"/>
  <c r="AG15"/>
  <c r="AH15" s="1"/>
  <c r="AG16"/>
  <c r="AH16" s="1"/>
  <c r="AG17"/>
  <c r="AG59"/>
  <c r="AH59" s="1"/>
  <c r="AG61"/>
  <c r="AH61" s="1"/>
  <c r="AG148"/>
  <c r="AG10"/>
  <c r="AG14"/>
  <c r="AH14" s="1"/>
  <c r="AG119"/>
  <c r="AH119" s="1"/>
  <c r="AG34"/>
  <c r="AH34" s="1"/>
  <c r="AG95"/>
  <c r="AH95" s="1"/>
  <c r="AG96"/>
  <c r="AH96" s="1"/>
  <c r="AG98"/>
  <c r="AH98" s="1"/>
  <c r="AG99"/>
  <c r="AH99" s="1"/>
  <c r="AG101"/>
  <c r="AH101" s="1"/>
  <c r="AG189"/>
  <c r="AH189" s="1"/>
  <c r="AG182"/>
  <c r="AG186"/>
  <c r="AH186" s="1"/>
  <c r="AG168"/>
  <c r="AH168" s="1"/>
  <c r="AG170"/>
  <c r="AG165"/>
  <c r="AH165" s="1"/>
  <c r="AG167"/>
  <c r="AH167" s="1"/>
  <c r="AG169"/>
  <c r="AH169" s="1"/>
  <c r="T175"/>
  <c r="AF175"/>
  <c r="AG154"/>
  <c r="AH154" s="1"/>
  <c r="AG155"/>
  <c r="AH155" s="1"/>
  <c r="AG157"/>
  <c r="AG158"/>
  <c r="AH158" s="1"/>
  <c r="AG159"/>
  <c r="AH159" s="1"/>
  <c r="AG160"/>
  <c r="AH160" s="1"/>
  <c r="AG161"/>
  <c r="AH161" s="1"/>
  <c r="AF151"/>
  <c r="X151"/>
  <c r="AG143"/>
  <c r="AH143" s="1"/>
  <c r="AG144"/>
  <c r="AG146"/>
  <c r="AH146" s="1"/>
  <c r="AG147"/>
  <c r="AH147" s="1"/>
  <c r="AG149"/>
  <c r="AH149" s="1"/>
  <c r="AG130"/>
  <c r="AH130" s="1"/>
  <c r="AG134"/>
  <c r="AH134" s="1"/>
  <c r="AG136"/>
  <c r="AH136" s="1"/>
  <c r="AG137"/>
  <c r="AH137" s="1"/>
  <c r="AF127"/>
  <c r="AB127"/>
  <c r="AG124"/>
  <c r="AH124" s="1"/>
  <c r="AG120"/>
  <c r="AH120" s="1"/>
  <c r="AG121"/>
  <c r="AH121" s="1"/>
  <c r="AG122"/>
  <c r="AH122" s="1"/>
  <c r="T127"/>
  <c r="AG110"/>
  <c r="AH110" s="1"/>
  <c r="AG111"/>
  <c r="AH111" s="1"/>
  <c r="AG112"/>
  <c r="AH112" s="1"/>
  <c r="AG107"/>
  <c r="AH107" s="1"/>
  <c r="AG109"/>
  <c r="AH109" s="1"/>
  <c r="AG113"/>
  <c r="AH113" s="1"/>
  <c r="AF103"/>
  <c r="X103"/>
  <c r="AG90"/>
  <c r="AH90" s="1"/>
  <c r="AG82"/>
  <c r="AG86"/>
  <c r="AH86" s="1"/>
  <c r="AG88"/>
  <c r="AH88" s="1"/>
  <c r="AG89"/>
  <c r="AH89" s="1"/>
  <c r="AG85"/>
  <c r="AH85" s="1"/>
  <c r="AG72"/>
  <c r="AH72" s="1"/>
  <c r="AG74"/>
  <c r="AH74" s="1"/>
  <c r="AG69"/>
  <c r="AH69" s="1"/>
  <c r="AG71"/>
  <c r="AH71" s="1"/>
  <c r="AG73"/>
  <c r="AH73" s="1"/>
  <c r="T79"/>
  <c r="AF79"/>
  <c r="W191"/>
  <c r="AG58"/>
  <c r="AH58" s="1"/>
  <c r="AG62"/>
  <c r="AH62" s="1"/>
  <c r="AG63"/>
  <c r="AH63" s="1"/>
  <c r="AG64"/>
  <c r="AH64" s="1"/>
  <c r="AG65"/>
  <c r="M191"/>
  <c r="S191"/>
  <c r="Y191"/>
  <c r="AG48"/>
  <c r="AH48" s="1"/>
  <c r="AG50"/>
  <c r="AH50" s="1"/>
  <c r="AG51"/>
  <c r="AH51" s="1"/>
  <c r="AG53"/>
  <c r="AH53" s="1"/>
  <c r="AG47"/>
  <c r="AH47" s="1"/>
  <c r="AF55"/>
  <c r="AB55"/>
  <c r="AG52"/>
  <c r="AH52" s="1"/>
  <c r="AG42"/>
  <c r="AH42" s="1"/>
  <c r="L191"/>
  <c r="R191"/>
  <c r="AC191"/>
  <c r="AG37"/>
  <c r="AH37" s="1"/>
  <c r="AG38"/>
  <c r="AH38" s="1"/>
  <c r="AG40"/>
  <c r="AG41"/>
  <c r="AG24"/>
  <c r="AH24" s="1"/>
  <c r="AG25"/>
  <c r="AH25" s="1"/>
  <c r="T31"/>
  <c r="J191"/>
  <c r="Q191"/>
  <c r="V191"/>
  <c r="AA191"/>
  <c r="AG21"/>
  <c r="AH21" s="1"/>
  <c r="AG23"/>
  <c r="AH23" s="1"/>
  <c r="AG26"/>
  <c r="AH26" s="1"/>
  <c r="I191"/>
  <c r="N191"/>
  <c r="U191"/>
  <c r="AE191"/>
  <c r="AF31"/>
  <c r="AG11"/>
  <c r="AH11" s="1"/>
  <c r="E8" i="36"/>
  <c r="E24" s="1"/>
  <c r="F8"/>
  <c r="F24" s="1"/>
  <c r="AG13" i="35"/>
  <c r="AH13" s="1"/>
  <c r="B8" i="36"/>
  <c r="B24" s="1"/>
  <c r="AB19" i="35"/>
  <c r="C24" i="36"/>
  <c r="R11" i="34"/>
  <c r="AG234" i="33"/>
  <c r="AH234" s="1"/>
  <c r="AG238"/>
  <c r="AH238" s="1"/>
  <c r="AG294"/>
  <c r="AG295" s="1"/>
  <c r="W23" i="34" s="1"/>
  <c r="X292" i="33"/>
  <c r="N22" i="34" s="1"/>
  <c r="R22"/>
  <c r="V21"/>
  <c r="R21"/>
  <c r="AG248" i="33"/>
  <c r="T250"/>
  <c r="J21" i="34" s="1"/>
  <c r="AG243" i="33"/>
  <c r="T241"/>
  <c r="J19" i="34" s="1"/>
  <c r="AF241" i="33"/>
  <c r="V19" i="34" s="1"/>
  <c r="R19"/>
  <c r="AF229" i="33"/>
  <c r="V17" i="34" s="1"/>
  <c r="X229" i="33"/>
  <c r="N17" i="34" s="1"/>
  <c r="T229" i="33"/>
  <c r="J17" i="34" s="1"/>
  <c r="R15"/>
  <c r="N15"/>
  <c r="J15"/>
  <c r="V15"/>
  <c r="T107" i="33"/>
  <c r="J13" i="34" s="1"/>
  <c r="N296" i="33"/>
  <c r="U296"/>
  <c r="Z296"/>
  <c r="AF107"/>
  <c r="V13" i="34" s="1"/>
  <c r="AE296" i="33"/>
  <c r="AD296"/>
  <c r="AF72"/>
  <c r="V12" i="34" s="1"/>
  <c r="AG51" i="33"/>
  <c r="AH51" s="1"/>
  <c r="Y296"/>
  <c r="S296"/>
  <c r="X49"/>
  <c r="N11" i="34" s="1"/>
  <c r="AF49" i="33"/>
  <c r="V11" i="34" s="1"/>
  <c r="AG34" i="33"/>
  <c r="T49"/>
  <c r="J11" i="34" s="1"/>
  <c r="V9"/>
  <c r="R9"/>
  <c r="I24"/>
  <c r="W296" i="33"/>
  <c r="AC296"/>
  <c r="Q296"/>
  <c r="T22"/>
  <c r="J9" i="34" s="1"/>
  <c r="M296" i="33"/>
  <c r="M8" i="34"/>
  <c r="M24" s="1"/>
  <c r="S8"/>
  <c r="S24" s="1"/>
  <c r="AA296" i="33"/>
  <c r="E24" i="34"/>
  <c r="T24"/>
  <c r="L24"/>
  <c r="T15" i="33"/>
  <c r="J8" i="34" s="1"/>
  <c r="B8"/>
  <c r="B24" s="1"/>
  <c r="F8"/>
  <c r="F24" s="1"/>
  <c r="G8"/>
  <c r="G24" s="1"/>
  <c r="P24"/>
  <c r="Q24"/>
  <c r="U24"/>
  <c r="V23" i="32"/>
  <c r="V23" i="36"/>
  <c r="M14" i="32"/>
  <c r="U20"/>
  <c r="S10" i="36"/>
  <c r="T13"/>
  <c r="L19"/>
  <c r="S22"/>
  <c r="J23"/>
  <c r="N23"/>
  <c r="AG99" i="31"/>
  <c r="AG142"/>
  <c r="AH142" s="1"/>
  <c r="AG144"/>
  <c r="AG147"/>
  <c r="AH147" s="1"/>
  <c r="AG148"/>
  <c r="AH148" s="1"/>
  <c r="AG150"/>
  <c r="AH150" s="1"/>
  <c r="AB175"/>
  <c r="R21" i="32" s="1"/>
  <c r="M10"/>
  <c r="I16"/>
  <c r="M18"/>
  <c r="M20"/>
  <c r="U21"/>
  <c r="M22"/>
  <c r="H9" i="36"/>
  <c r="K10"/>
  <c r="H12"/>
  <c r="U12"/>
  <c r="S13"/>
  <c r="S14"/>
  <c r="T17"/>
  <c r="S20"/>
  <c r="O21"/>
  <c r="O22"/>
  <c r="I23"/>
  <c r="M23"/>
  <c r="Q23"/>
  <c r="U23"/>
  <c r="AG22" i="31"/>
  <c r="AH22" s="1"/>
  <c r="AG27"/>
  <c r="AH27" s="1"/>
  <c r="AG34"/>
  <c r="AG36"/>
  <c r="AH36" s="1"/>
  <c r="AG37"/>
  <c r="AH37" s="1"/>
  <c r="AG38"/>
  <c r="AH38" s="1"/>
  <c r="AG39"/>
  <c r="AG41"/>
  <c r="AH41" s="1"/>
  <c r="X79"/>
  <c r="N13" i="32" s="1"/>
  <c r="AG85" i="31"/>
  <c r="AH85" s="1"/>
  <c r="AG129"/>
  <c r="AG130"/>
  <c r="AG132"/>
  <c r="AH132" s="1"/>
  <c r="AG133"/>
  <c r="AH133" s="1"/>
  <c r="AG134"/>
  <c r="AG135"/>
  <c r="AH135" s="1"/>
  <c r="AG137"/>
  <c r="AH137" s="1"/>
  <c r="AG181"/>
  <c r="I21" i="32"/>
  <c r="U8" i="36"/>
  <c r="T9"/>
  <c r="L17"/>
  <c r="S18"/>
  <c r="L21"/>
  <c r="K22"/>
  <c r="L23"/>
  <c r="T23"/>
  <c r="AG16" i="31"/>
  <c r="AH16" s="1"/>
  <c r="AG28"/>
  <c r="AH28" s="1"/>
  <c r="AG30"/>
  <c r="AH30" s="1"/>
  <c r="AG123"/>
  <c r="AG124"/>
  <c r="AH124" s="1"/>
  <c r="I15" i="32"/>
  <c r="S9" i="36"/>
  <c r="Q11"/>
  <c r="M12"/>
  <c r="O13"/>
  <c r="K14"/>
  <c r="K20"/>
  <c r="K21"/>
  <c r="T21"/>
  <c r="V22"/>
  <c r="K23"/>
  <c r="O23"/>
  <c r="S23"/>
  <c r="AG182" i="31"/>
  <c r="AH182" s="1"/>
  <c r="AG184"/>
  <c r="AH184" s="1"/>
  <c r="AG186"/>
  <c r="AH186" s="1"/>
  <c r="AG178"/>
  <c r="AG179"/>
  <c r="AH179" s="1"/>
  <c r="U22" i="32"/>
  <c r="Q22" i="36"/>
  <c r="AG185" i="31"/>
  <c r="AH185" s="1"/>
  <c r="H22" i="36"/>
  <c r="L22"/>
  <c r="P22"/>
  <c r="T22"/>
  <c r="H21"/>
  <c r="AG165" i="31"/>
  <c r="AH165" s="1"/>
  <c r="T175"/>
  <c r="AG168"/>
  <c r="AH168" s="1"/>
  <c r="AG170"/>
  <c r="AH170" s="1"/>
  <c r="AG171"/>
  <c r="AH171" s="1"/>
  <c r="AG172"/>
  <c r="AH172" s="1"/>
  <c r="AG173"/>
  <c r="AH173" s="1"/>
  <c r="Q21" i="32"/>
  <c r="X175" i="31"/>
  <c r="S21" i="36"/>
  <c r="AF175" i="31"/>
  <c r="M21" i="32"/>
  <c r="I20" i="36"/>
  <c r="Q20"/>
  <c r="H20"/>
  <c r="L20"/>
  <c r="P20"/>
  <c r="T20"/>
  <c r="AG162" i="31"/>
  <c r="O20" i="36"/>
  <c r="AG158" i="31"/>
  <c r="AH158" s="1"/>
  <c r="AG161"/>
  <c r="AH161" s="1"/>
  <c r="R20" i="36"/>
  <c r="R19" i="32"/>
  <c r="R19" i="36"/>
  <c r="X151" i="31"/>
  <c r="I19" i="36"/>
  <c r="M19"/>
  <c r="Q19"/>
  <c r="U19"/>
  <c r="T151" i="31"/>
  <c r="H19" i="36"/>
  <c r="P19"/>
  <c r="T19"/>
  <c r="AF151" i="31"/>
  <c r="K19" i="36"/>
  <c r="O19"/>
  <c r="S19"/>
  <c r="O18"/>
  <c r="Q18" i="32"/>
  <c r="N18" i="36"/>
  <c r="I18"/>
  <c r="AG138" i="31"/>
  <c r="AH138" s="1"/>
  <c r="H18" i="36"/>
  <c r="L18"/>
  <c r="P18"/>
  <c r="T18"/>
  <c r="AF127" i="31"/>
  <c r="H17" i="36"/>
  <c r="P17"/>
  <c r="AB127" i="31"/>
  <c r="K17" i="36"/>
  <c r="O17"/>
  <c r="S17"/>
  <c r="AG126" i="31"/>
  <c r="AH126" s="1"/>
  <c r="N17" i="36"/>
  <c r="AG118" i="31"/>
  <c r="AH118" s="1"/>
  <c r="T127"/>
  <c r="AG120"/>
  <c r="AH120" s="1"/>
  <c r="AG121"/>
  <c r="AH121" s="1"/>
  <c r="I17" i="36"/>
  <c r="M17"/>
  <c r="Q17"/>
  <c r="U17"/>
  <c r="M16"/>
  <c r="U16"/>
  <c r="H16"/>
  <c r="L16"/>
  <c r="P16"/>
  <c r="T16"/>
  <c r="K16"/>
  <c r="S16"/>
  <c r="T115" i="31"/>
  <c r="AG105"/>
  <c r="AH105" s="1"/>
  <c r="X103"/>
  <c r="Q15" i="36"/>
  <c r="T103" i="31"/>
  <c r="AG96"/>
  <c r="AG98"/>
  <c r="AH98" s="1"/>
  <c r="H15" i="36"/>
  <c r="L15"/>
  <c r="P15"/>
  <c r="T15"/>
  <c r="R15"/>
  <c r="AG100" i="31"/>
  <c r="AH100" s="1"/>
  <c r="U15" i="36"/>
  <c r="AF103" i="31"/>
  <c r="K15" i="36"/>
  <c r="O15"/>
  <c r="S15"/>
  <c r="AG86" i="31"/>
  <c r="AH86" s="1"/>
  <c r="AG88"/>
  <c r="AH88" s="1"/>
  <c r="AG90"/>
  <c r="AH90" s="1"/>
  <c r="AG82"/>
  <c r="AG83"/>
  <c r="AH83" s="1"/>
  <c r="I14" i="32"/>
  <c r="Q14" i="36"/>
  <c r="U14"/>
  <c r="AG89" i="31"/>
  <c r="AH89" s="1"/>
  <c r="H14" i="36"/>
  <c r="L14"/>
  <c r="P14"/>
  <c r="T14"/>
  <c r="AB79" i="31"/>
  <c r="L13" i="36"/>
  <c r="AG72" i="31"/>
  <c r="AG74"/>
  <c r="AH74" s="1"/>
  <c r="AG75"/>
  <c r="AH75" s="1"/>
  <c r="AG76"/>
  <c r="AH76" s="1"/>
  <c r="K13" i="36"/>
  <c r="AG69" i="31"/>
  <c r="AH69" s="1"/>
  <c r="T79"/>
  <c r="AG71"/>
  <c r="AH71" s="1"/>
  <c r="AF79"/>
  <c r="Q13" i="32"/>
  <c r="AG77" i="31"/>
  <c r="AH77" s="1"/>
  <c r="I13" i="32"/>
  <c r="M13" i="36"/>
  <c r="U13"/>
  <c r="Q12"/>
  <c r="AG62" i="31"/>
  <c r="AH62" s="1"/>
  <c r="AG65"/>
  <c r="L12" i="36"/>
  <c r="P12"/>
  <c r="AG58" i="31"/>
  <c r="AH58" s="1"/>
  <c r="AG60"/>
  <c r="AH60" s="1"/>
  <c r="K12" i="36"/>
  <c r="O12"/>
  <c r="S12"/>
  <c r="AG66" i="31"/>
  <c r="R12" i="36"/>
  <c r="R11" i="32"/>
  <c r="R11" i="36"/>
  <c r="I11"/>
  <c r="X55" i="31"/>
  <c r="H11" i="36"/>
  <c r="L11"/>
  <c r="P11"/>
  <c r="T11"/>
  <c r="AF55" i="31"/>
  <c r="M11" i="36"/>
  <c r="AG46" i="31"/>
  <c r="AH46" s="1"/>
  <c r="T55"/>
  <c r="AG48"/>
  <c r="AH48" s="1"/>
  <c r="AG51"/>
  <c r="AH51" s="1"/>
  <c r="AG52"/>
  <c r="AG54"/>
  <c r="AH54" s="1"/>
  <c r="K11" i="36"/>
  <c r="O11"/>
  <c r="S11"/>
  <c r="O10"/>
  <c r="AG33" i="31"/>
  <c r="U10" i="32"/>
  <c r="I10" i="36"/>
  <c r="N10"/>
  <c r="AG42" i="31"/>
  <c r="AH42" s="1"/>
  <c r="H10" i="36"/>
  <c r="L10"/>
  <c r="P10"/>
  <c r="T10"/>
  <c r="P9"/>
  <c r="T31" i="31"/>
  <c r="AG23"/>
  <c r="AH23" s="1"/>
  <c r="AG25"/>
  <c r="AH25" s="1"/>
  <c r="O9" i="36"/>
  <c r="I191" i="31"/>
  <c r="N191"/>
  <c r="AF31"/>
  <c r="N9" i="36"/>
  <c r="AG24" i="31"/>
  <c r="K9" i="36"/>
  <c r="AB31" i="31"/>
  <c r="I9" i="36"/>
  <c r="M9"/>
  <c r="U9"/>
  <c r="AA191" i="31"/>
  <c r="I8" i="36"/>
  <c r="Q8"/>
  <c r="AG9" i="31"/>
  <c r="AH9" s="1"/>
  <c r="AG10"/>
  <c r="T19"/>
  <c r="J8" i="36" s="1"/>
  <c r="AG11" i="31"/>
  <c r="AH11" s="1"/>
  <c r="H8" i="36"/>
  <c r="L8"/>
  <c r="P8"/>
  <c r="T8"/>
  <c r="AF19" i="31"/>
  <c r="V8" i="36" s="1"/>
  <c r="AB19" i="31"/>
  <c r="R8" i="36" s="1"/>
  <c r="X19" i="31"/>
  <c r="N8" i="36" s="1"/>
  <c r="AG17" i="31"/>
  <c r="AG18"/>
  <c r="AH18" s="1"/>
  <c r="R19" i="30"/>
  <c r="AG10" i="29"/>
  <c r="AG144"/>
  <c r="AH144" s="1"/>
  <c r="AG145"/>
  <c r="AH145" s="1"/>
  <c r="AG237"/>
  <c r="AH237" s="1"/>
  <c r="X252"/>
  <c r="N21" i="30" s="1"/>
  <c r="AG250" i="29"/>
  <c r="T252"/>
  <c r="J21" i="30" s="1"/>
  <c r="V21"/>
  <c r="R21"/>
  <c r="R20"/>
  <c r="X241" i="29"/>
  <c r="N19" i="30" s="1"/>
  <c r="AG235" i="29"/>
  <c r="AH235" s="1"/>
  <c r="T241"/>
  <c r="J19" i="30" s="1"/>
  <c r="AG236" i="29"/>
  <c r="AH236" s="1"/>
  <c r="V19" i="30"/>
  <c r="J17"/>
  <c r="V17"/>
  <c r="V15"/>
  <c r="R15"/>
  <c r="T191" i="29"/>
  <c r="J15" i="30" s="1"/>
  <c r="AG141" i="29"/>
  <c r="AH141" s="1"/>
  <c r="AG143"/>
  <c r="AH143" s="1"/>
  <c r="V13" i="30"/>
  <c r="R13"/>
  <c r="N13"/>
  <c r="AG73" i="29"/>
  <c r="J13" i="30"/>
  <c r="AA304" i="29"/>
  <c r="AG35"/>
  <c r="AH35" s="1"/>
  <c r="AG37"/>
  <c r="AH37" s="1"/>
  <c r="AG40"/>
  <c r="AH40" s="1"/>
  <c r="AG41"/>
  <c r="AH41" s="1"/>
  <c r="X48"/>
  <c r="N11" i="30" s="1"/>
  <c r="AF48" i="29"/>
  <c r="V11" i="30" s="1"/>
  <c r="R9"/>
  <c r="N9"/>
  <c r="J9"/>
  <c r="V8"/>
  <c r="X15" i="29"/>
  <c r="N8" i="30" s="1"/>
  <c r="AG61" i="27"/>
  <c r="AH61" s="1"/>
  <c r="AG62"/>
  <c r="AH62" s="1"/>
  <c r="AG65"/>
  <c r="AG66"/>
  <c r="AH66" s="1"/>
  <c r="AG99"/>
  <c r="AH99" s="1"/>
  <c r="AG106"/>
  <c r="AH106" s="1"/>
  <c r="AG109"/>
  <c r="AG110"/>
  <c r="AH110" s="1"/>
  <c r="AG112"/>
  <c r="AH112" s="1"/>
  <c r="AG113"/>
  <c r="AG114"/>
  <c r="AF127"/>
  <c r="V17" i="28" s="1"/>
  <c r="AG144" i="27"/>
  <c r="AH144" s="1"/>
  <c r="AG147"/>
  <c r="AH147" s="1"/>
  <c r="AG148"/>
  <c r="AG150"/>
  <c r="AH150" s="1"/>
  <c r="AB19"/>
  <c r="R8" i="28" s="1"/>
  <c r="AB151" i="27"/>
  <c r="R19" i="28" s="1"/>
  <c r="AB55" i="27"/>
  <c r="R11" i="28" s="1"/>
  <c r="AG157" i="27"/>
  <c r="AF19"/>
  <c r="V8" i="28" s="1"/>
  <c r="AB31" i="27"/>
  <c r="R9" i="28" s="1"/>
  <c r="AG46" i="27"/>
  <c r="AH46" s="1"/>
  <c r="AG100"/>
  <c r="AH100" s="1"/>
  <c r="X139"/>
  <c r="N18" i="28" s="1"/>
  <c r="AG178" i="27"/>
  <c r="AH178" s="1"/>
  <c r="AG181"/>
  <c r="AG184"/>
  <c r="AH184" s="1"/>
  <c r="AG185"/>
  <c r="AH185" s="1"/>
  <c r="AG179"/>
  <c r="AH179" s="1"/>
  <c r="AG182"/>
  <c r="AG186"/>
  <c r="AH186" s="1"/>
  <c r="T175"/>
  <c r="J21" i="28" s="1"/>
  <c r="AB175" i="27"/>
  <c r="R21" i="28" s="1"/>
  <c r="X175" i="27"/>
  <c r="N21" i="28" s="1"/>
  <c r="AF175" i="27"/>
  <c r="V21" i="28" s="1"/>
  <c r="AG168" i="27"/>
  <c r="AH168" s="1"/>
  <c r="AG170"/>
  <c r="AH170" s="1"/>
  <c r="AG171"/>
  <c r="AG172"/>
  <c r="AH172" s="1"/>
  <c r="AG173"/>
  <c r="AH173" s="1"/>
  <c r="AG158"/>
  <c r="AH158" s="1"/>
  <c r="AG162"/>
  <c r="AG154"/>
  <c r="AH154" s="1"/>
  <c r="AG156"/>
  <c r="AH156" s="1"/>
  <c r="AG161"/>
  <c r="AH161" s="1"/>
  <c r="AG142"/>
  <c r="AH142" s="1"/>
  <c r="T151"/>
  <c r="J19" i="28" s="1"/>
  <c r="AG143" i="27"/>
  <c r="AH143" s="1"/>
  <c r="AF151"/>
  <c r="V19" i="28" s="1"/>
  <c r="X151" i="27"/>
  <c r="N19" i="28" s="1"/>
  <c r="AG129" i="27"/>
  <c r="AH129" s="1"/>
  <c r="AG138"/>
  <c r="AH138" s="1"/>
  <c r="AG118"/>
  <c r="AH118" s="1"/>
  <c r="T127"/>
  <c r="J17" i="28" s="1"/>
  <c r="AG120" i="27"/>
  <c r="AH120" s="1"/>
  <c r="AG121"/>
  <c r="AH121" s="1"/>
  <c r="AG123"/>
  <c r="AH123" s="1"/>
  <c r="AG124"/>
  <c r="AG126"/>
  <c r="AH126" s="1"/>
  <c r="T103"/>
  <c r="J15" i="28" s="1"/>
  <c r="AF103" i="27"/>
  <c r="V15" i="28" s="1"/>
  <c r="AG96" i="27"/>
  <c r="AG98"/>
  <c r="AH98" s="1"/>
  <c r="AF79"/>
  <c r="V13" i="28" s="1"/>
  <c r="AB79" i="27"/>
  <c r="R13" i="28" s="1"/>
  <c r="X79" i="27"/>
  <c r="N13" i="28" s="1"/>
  <c r="AG69" i="27"/>
  <c r="AH69" s="1"/>
  <c r="AG71"/>
  <c r="AH71" s="1"/>
  <c r="AG72"/>
  <c r="AH72" s="1"/>
  <c r="AG74"/>
  <c r="AH74" s="1"/>
  <c r="AG75"/>
  <c r="AH75" s="1"/>
  <c r="AG76"/>
  <c r="AH76" s="1"/>
  <c r="AG77"/>
  <c r="AG58"/>
  <c r="AG60"/>
  <c r="AH60" s="1"/>
  <c r="T55"/>
  <c r="J11" i="28" s="1"/>
  <c r="AF55" i="27"/>
  <c r="V11" i="28" s="1"/>
  <c r="X55" i="27"/>
  <c r="N11" i="28" s="1"/>
  <c r="AG47" i="27"/>
  <c r="AH47" s="1"/>
  <c r="AG48"/>
  <c r="AH48" s="1"/>
  <c r="AG51"/>
  <c r="AG52"/>
  <c r="AG54"/>
  <c r="AH54" s="1"/>
  <c r="AG34"/>
  <c r="AH34" s="1"/>
  <c r="AG38"/>
  <c r="AH38" s="1"/>
  <c r="AG39"/>
  <c r="AG42"/>
  <c r="AH42" s="1"/>
  <c r="X43"/>
  <c r="N10" i="28" s="1"/>
  <c r="AG36" i="27"/>
  <c r="AH36" s="1"/>
  <c r="AG41"/>
  <c r="AG22"/>
  <c r="AH22" s="1"/>
  <c r="AG24"/>
  <c r="AH24" s="1"/>
  <c r="AG25"/>
  <c r="AH25" s="1"/>
  <c r="AG27"/>
  <c r="AG28"/>
  <c r="AH28" s="1"/>
  <c r="AG30"/>
  <c r="AH30" s="1"/>
  <c r="AG12"/>
  <c r="AH12" s="1"/>
  <c r="AG16"/>
  <c r="AH16" s="1"/>
  <c r="AG18"/>
  <c r="AH18" s="1"/>
  <c r="AG9"/>
  <c r="AH9" s="1"/>
  <c r="AG11"/>
  <c r="AH11" s="1"/>
  <c r="AG13"/>
  <c r="AH13" s="1"/>
  <c r="AG14"/>
  <c r="AG15"/>
  <c r="AH15" s="1"/>
  <c r="AF19" i="25"/>
  <c r="AG33"/>
  <c r="AH33" s="1"/>
  <c r="AG72"/>
  <c r="AH72" s="1"/>
  <c r="AG74"/>
  <c r="AH74" s="1"/>
  <c r="AG77"/>
  <c r="AG113"/>
  <c r="AG124"/>
  <c r="AH124" s="1"/>
  <c r="AB151"/>
  <c r="R19" i="26" s="1"/>
  <c r="AG23" i="25"/>
  <c r="AG25"/>
  <c r="AG28"/>
  <c r="AH28" s="1"/>
  <c r="AG61"/>
  <c r="AH61" s="1"/>
  <c r="AG114"/>
  <c r="AG157"/>
  <c r="X175"/>
  <c r="N21" i="26" s="1"/>
  <c r="AG22" i="25"/>
  <c r="AG75"/>
  <c r="AG76"/>
  <c r="AH76" s="1"/>
  <c r="AG126"/>
  <c r="AH126" s="1"/>
  <c r="AG24"/>
  <c r="AH24" s="1"/>
  <c r="AG27"/>
  <c r="AH27" s="1"/>
  <c r="AG30"/>
  <c r="AH30" s="1"/>
  <c r="AG58"/>
  <c r="AG60"/>
  <c r="AH60" s="1"/>
  <c r="AG9"/>
  <c r="AH9" s="1"/>
  <c r="AG13"/>
  <c r="AH13" s="1"/>
  <c r="AG14"/>
  <c r="AH14" s="1"/>
  <c r="AG15"/>
  <c r="AH15" s="1"/>
  <c r="AG16"/>
  <c r="AH16" s="1"/>
  <c r="AG17"/>
  <c r="AH17" s="1"/>
  <c r="AG18"/>
  <c r="AH18" s="1"/>
  <c r="AG99"/>
  <c r="AH99" s="1"/>
  <c r="AG144"/>
  <c r="AG147"/>
  <c r="AH147" s="1"/>
  <c r="AG148"/>
  <c r="AH148" s="1"/>
  <c r="AG150"/>
  <c r="AH150" s="1"/>
  <c r="AF187"/>
  <c r="V22" i="26" s="1"/>
  <c r="AG184" i="25"/>
  <c r="AH184" s="1"/>
  <c r="AG185"/>
  <c r="AH185" s="1"/>
  <c r="AG186"/>
  <c r="AH186" s="1"/>
  <c r="AB175"/>
  <c r="R21" i="26" s="1"/>
  <c r="AG168" i="25"/>
  <c r="AH168" s="1"/>
  <c r="AG170"/>
  <c r="AH170" s="1"/>
  <c r="AG171"/>
  <c r="AH171" s="1"/>
  <c r="AG172"/>
  <c r="AH172" s="1"/>
  <c r="AG173"/>
  <c r="AH173" s="1"/>
  <c r="AG165"/>
  <c r="AH165" s="1"/>
  <c r="T175"/>
  <c r="J21" i="26" s="1"/>
  <c r="AG167" i="25"/>
  <c r="AH167" s="1"/>
  <c r="AF175"/>
  <c r="V21" i="26" s="1"/>
  <c r="AG158" i="25"/>
  <c r="AH158" s="1"/>
  <c r="AG162"/>
  <c r="AH162" s="1"/>
  <c r="AG154"/>
  <c r="AG156"/>
  <c r="AH156" s="1"/>
  <c r="AG161"/>
  <c r="AH161" s="1"/>
  <c r="AG142"/>
  <c r="AH142" s="1"/>
  <c r="T151"/>
  <c r="J19" i="26" s="1"/>
  <c r="AG143" i="25"/>
  <c r="AH143" s="1"/>
  <c r="AF151"/>
  <c r="V19" i="26" s="1"/>
  <c r="X151" i="25"/>
  <c r="N19" i="26" s="1"/>
  <c r="X139" i="25"/>
  <c r="N18" i="26" s="1"/>
  <c r="AG138" i="25"/>
  <c r="AH138" s="1"/>
  <c r="AG120"/>
  <c r="AH120" s="1"/>
  <c r="AF127"/>
  <c r="V17" i="26" s="1"/>
  <c r="AG118" i="25"/>
  <c r="AH118" s="1"/>
  <c r="T127"/>
  <c r="J17" i="26" s="1"/>
  <c r="AG121" i="25"/>
  <c r="AH121" s="1"/>
  <c r="T115"/>
  <c r="J16" i="26" s="1"/>
  <c r="AG110" i="25"/>
  <c r="AH110" s="1"/>
  <c r="AG112"/>
  <c r="AH112" s="1"/>
  <c r="AG106"/>
  <c r="AH106" s="1"/>
  <c r="AG109"/>
  <c r="AH109" s="1"/>
  <c r="AG100"/>
  <c r="AH100" s="1"/>
  <c r="T103"/>
  <c r="J15" i="26" s="1"/>
  <c r="AG96" i="25"/>
  <c r="AG98"/>
  <c r="AH98" s="1"/>
  <c r="X103"/>
  <c r="N15" i="26" s="1"/>
  <c r="AF103" i="25"/>
  <c r="V15" i="26" s="1"/>
  <c r="AG83" i="25"/>
  <c r="AH83" s="1"/>
  <c r="AF91"/>
  <c r="V14" i="26" s="1"/>
  <c r="AG82" i="25"/>
  <c r="AG88"/>
  <c r="AH88" s="1"/>
  <c r="AG89"/>
  <c r="AH89" s="1"/>
  <c r="AG90"/>
  <c r="AH90" s="1"/>
  <c r="AG69"/>
  <c r="AH69" s="1"/>
  <c r="T79"/>
  <c r="J13" i="26" s="1"/>
  <c r="AF79" i="25"/>
  <c r="V13" i="26" s="1"/>
  <c r="I191" i="25"/>
  <c r="N191"/>
  <c r="AB79"/>
  <c r="R13" i="26" s="1"/>
  <c r="X79" i="25"/>
  <c r="N13" i="26" s="1"/>
  <c r="AG62" i="25"/>
  <c r="AH62" s="1"/>
  <c r="AG65"/>
  <c r="AH65" s="1"/>
  <c r="AG66"/>
  <c r="AH66" s="1"/>
  <c r="X55"/>
  <c r="N11" i="26" s="1"/>
  <c r="AG46" i="25"/>
  <c r="AH46" s="1"/>
  <c r="T55"/>
  <c r="J11" i="26" s="1"/>
  <c r="AG48" i="25"/>
  <c r="AH48" s="1"/>
  <c r="AG51"/>
  <c r="AH51" s="1"/>
  <c r="AG52"/>
  <c r="AH52" s="1"/>
  <c r="AG54"/>
  <c r="AH54" s="1"/>
  <c r="AF55"/>
  <c r="V11" i="26" s="1"/>
  <c r="AA191" i="25"/>
  <c r="X19" i="23"/>
  <c r="N8" i="24" s="1"/>
  <c r="AG117" i="23"/>
  <c r="AG119"/>
  <c r="AG120"/>
  <c r="AH120" s="1"/>
  <c r="AG121"/>
  <c r="AH121" s="1"/>
  <c r="AG123"/>
  <c r="AH123" s="1"/>
  <c r="AG125"/>
  <c r="AH125" s="1"/>
  <c r="AG93"/>
  <c r="AH93" s="1"/>
  <c r="AG96"/>
  <c r="AH96" s="1"/>
  <c r="AG97"/>
  <c r="AG99"/>
  <c r="AG100"/>
  <c r="AG101"/>
  <c r="AH101" s="1"/>
  <c r="AG189"/>
  <c r="X187"/>
  <c r="N22" i="24" s="1"/>
  <c r="AF187" i="23"/>
  <c r="V22" i="24" s="1"/>
  <c r="AB187" i="23"/>
  <c r="R22" i="24" s="1"/>
  <c r="AG179" i="23"/>
  <c r="AH179" s="1"/>
  <c r="AG181"/>
  <c r="AH181" s="1"/>
  <c r="AG182"/>
  <c r="AG183"/>
  <c r="AH183" s="1"/>
  <c r="AG185"/>
  <c r="X175"/>
  <c r="N21" i="24" s="1"/>
  <c r="AG165" i="23"/>
  <c r="AH165" s="1"/>
  <c r="AG167"/>
  <c r="AH167" s="1"/>
  <c r="AG168"/>
  <c r="AH168" s="1"/>
  <c r="AG169"/>
  <c r="AH169" s="1"/>
  <c r="AG171"/>
  <c r="AH171" s="1"/>
  <c r="AG173"/>
  <c r="AH173" s="1"/>
  <c r="AF175"/>
  <c r="V21" i="24" s="1"/>
  <c r="X163" i="23"/>
  <c r="N20" i="24" s="1"/>
  <c r="AF163" i="23"/>
  <c r="V20" i="24" s="1"/>
  <c r="AG153" i="23"/>
  <c r="AH153" s="1"/>
  <c r="AG154"/>
  <c r="AH154" s="1"/>
  <c r="T163"/>
  <c r="J20" i="24" s="1"/>
  <c r="AG157" i="23"/>
  <c r="AH157" s="1"/>
  <c r="AG159"/>
  <c r="AH159" s="1"/>
  <c r="AG161"/>
  <c r="AH161" s="1"/>
  <c r="AG162"/>
  <c r="AB151"/>
  <c r="R19" i="24" s="1"/>
  <c r="X151" i="23"/>
  <c r="N19" i="24" s="1"/>
  <c r="AG141" i="23"/>
  <c r="AH141" s="1"/>
  <c r="T151"/>
  <c r="J19" i="24" s="1"/>
  <c r="AG145" i="23"/>
  <c r="AH145" s="1"/>
  <c r="AG147"/>
  <c r="AH147" s="1"/>
  <c r="AG148"/>
  <c r="AH148" s="1"/>
  <c r="AG149"/>
  <c r="AH149" s="1"/>
  <c r="AF151"/>
  <c r="V19" i="24" s="1"/>
  <c r="AB139" i="23"/>
  <c r="R18" i="24" s="1"/>
  <c r="X139" i="23"/>
  <c r="N18" i="24" s="1"/>
  <c r="AF139" i="23"/>
  <c r="V18" i="24" s="1"/>
  <c r="AF127" i="23"/>
  <c r="V17" i="24" s="1"/>
  <c r="X127" i="23"/>
  <c r="N17" i="24" s="1"/>
  <c r="AG105" i="23"/>
  <c r="AH105" s="1"/>
  <c r="AG106"/>
  <c r="AH106" s="1"/>
  <c r="T115"/>
  <c r="J16" i="24" s="1"/>
  <c r="AG109" i="23"/>
  <c r="AG111"/>
  <c r="AH111" s="1"/>
  <c r="AG113"/>
  <c r="AH113" s="1"/>
  <c r="AG114"/>
  <c r="AH114" s="1"/>
  <c r="X115"/>
  <c r="N16" i="24" s="1"/>
  <c r="AF115" i="23"/>
  <c r="V16" i="24" s="1"/>
  <c r="AB103" i="23"/>
  <c r="R15" i="24" s="1"/>
  <c r="T103" i="23"/>
  <c r="J15" i="24" s="1"/>
  <c r="AF103" i="23"/>
  <c r="V15" i="24" s="1"/>
  <c r="X103" i="23"/>
  <c r="N15" i="24" s="1"/>
  <c r="AB91" i="23"/>
  <c r="R14" i="24" s="1"/>
  <c r="X91" i="23"/>
  <c r="N14" i="24" s="1"/>
  <c r="AF91" i="23"/>
  <c r="V14" i="24" s="1"/>
  <c r="AG83" i="23"/>
  <c r="AG85"/>
  <c r="AH85" s="1"/>
  <c r="AG86"/>
  <c r="AH86" s="1"/>
  <c r="AG87"/>
  <c r="AH87" s="1"/>
  <c r="AG89"/>
  <c r="AH89" s="1"/>
  <c r="X79"/>
  <c r="N13" i="24" s="1"/>
  <c r="AG73" i="23"/>
  <c r="AH73" s="1"/>
  <c r="AG77"/>
  <c r="AF79"/>
  <c r="V13" i="24" s="1"/>
  <c r="AG71" i="23"/>
  <c r="AH71" s="1"/>
  <c r="AG72"/>
  <c r="AG75"/>
  <c r="AH75" s="1"/>
  <c r="AB79"/>
  <c r="R13" i="24" s="1"/>
  <c r="AF67" i="23"/>
  <c r="V12" i="24" s="1"/>
  <c r="X67" i="23"/>
  <c r="N12" i="24" s="1"/>
  <c r="U191" i="23"/>
  <c r="AG58"/>
  <c r="AH58" s="1"/>
  <c r="AG59"/>
  <c r="AH59" s="1"/>
  <c r="AG61"/>
  <c r="AH61" s="1"/>
  <c r="AG63"/>
  <c r="AH63" s="1"/>
  <c r="AG65"/>
  <c r="AH65" s="1"/>
  <c r="AG66"/>
  <c r="AB55"/>
  <c r="R11" i="24" s="1"/>
  <c r="X55" i="23"/>
  <c r="N11" i="24" s="1"/>
  <c r="AF55" i="23"/>
  <c r="V11" i="24" s="1"/>
  <c r="AG45" i="23"/>
  <c r="AH45" s="1"/>
  <c r="T55"/>
  <c r="J11" i="24" s="1"/>
  <c r="AG49" i="23"/>
  <c r="AH49" s="1"/>
  <c r="AG51"/>
  <c r="AH51" s="1"/>
  <c r="AG52"/>
  <c r="AG53"/>
  <c r="AH53" s="1"/>
  <c r="AB43"/>
  <c r="R10" i="24" s="1"/>
  <c r="X43" i="23"/>
  <c r="N10" i="24" s="1"/>
  <c r="AF43" i="23"/>
  <c r="V10" i="24" s="1"/>
  <c r="AG35" i="23"/>
  <c r="AH35" s="1"/>
  <c r="AG37"/>
  <c r="AH37" s="1"/>
  <c r="AG38"/>
  <c r="AG39"/>
  <c r="AH39" s="1"/>
  <c r="AG41"/>
  <c r="AH41" s="1"/>
  <c r="AG23"/>
  <c r="AH23" s="1"/>
  <c r="AG24"/>
  <c r="AH24" s="1"/>
  <c r="AG25"/>
  <c r="AG27"/>
  <c r="AH27" s="1"/>
  <c r="AG29"/>
  <c r="AH29" s="1"/>
  <c r="S191"/>
  <c r="AB31"/>
  <c r="R9" i="24" s="1"/>
  <c r="AC191" i="23"/>
  <c r="X31"/>
  <c r="N9" i="24" s="1"/>
  <c r="AF31" i="23"/>
  <c r="V9" i="24" s="1"/>
  <c r="AG10" i="23"/>
  <c r="AH10" s="1"/>
  <c r="AG13"/>
  <c r="AH13" s="1"/>
  <c r="AG17"/>
  <c r="AA191"/>
  <c r="AF19"/>
  <c r="V8" i="24" s="1"/>
  <c r="Q191" i="23"/>
  <c r="Y191"/>
  <c r="J191"/>
  <c r="AG11"/>
  <c r="AG15"/>
  <c r="AH15" s="1"/>
  <c r="AG18"/>
  <c r="AH18" s="1"/>
  <c r="M191"/>
  <c r="W191"/>
  <c r="AE191"/>
  <c r="AG108" i="10"/>
  <c r="AH108" s="1"/>
  <c r="G24" i="36"/>
  <c r="D24"/>
  <c r="H24" i="34"/>
  <c r="K24"/>
  <c r="O24"/>
  <c r="Q24" i="24"/>
  <c r="L24" i="32"/>
  <c r="D24" i="34"/>
  <c r="AH133" i="35"/>
  <c r="AH17"/>
  <c r="AH157"/>
  <c r="AH41"/>
  <c r="AH65"/>
  <c r="AH40"/>
  <c r="T19"/>
  <c r="AG9"/>
  <c r="Z191"/>
  <c r="AG29"/>
  <c r="AB43"/>
  <c r="AG35"/>
  <c r="AG45"/>
  <c r="T67"/>
  <c r="AG57"/>
  <c r="AG77"/>
  <c r="AB91"/>
  <c r="AG83"/>
  <c r="AG93"/>
  <c r="T115"/>
  <c r="AG105"/>
  <c r="AG125"/>
  <c r="AB139"/>
  <c r="AG131"/>
  <c r="AG141"/>
  <c r="T163"/>
  <c r="AG153"/>
  <c r="AG173"/>
  <c r="AB187"/>
  <c r="AG179"/>
  <c r="AF19"/>
  <c r="AG12"/>
  <c r="AG18"/>
  <c r="AD191"/>
  <c r="AG22"/>
  <c r="X43"/>
  <c r="AG39"/>
  <c r="AG49"/>
  <c r="AG54"/>
  <c r="T55"/>
  <c r="X55"/>
  <c r="AF67"/>
  <c r="AG60"/>
  <c r="AG66"/>
  <c r="AG70"/>
  <c r="X91"/>
  <c r="AH82"/>
  <c r="AG87"/>
  <c r="AG97"/>
  <c r="AG102"/>
  <c r="T103"/>
  <c r="AF115"/>
  <c r="AG108"/>
  <c r="AG114"/>
  <c r="AG118"/>
  <c r="X139"/>
  <c r="AG135"/>
  <c r="AG145"/>
  <c r="AG150"/>
  <c r="T151"/>
  <c r="AF163"/>
  <c r="AG156"/>
  <c r="AG162"/>
  <c r="AG166"/>
  <c r="AG172"/>
  <c r="X187"/>
  <c r="AG178"/>
  <c r="AH117"/>
  <c r="AH170"/>
  <c r="AH182"/>
  <c r="AH181"/>
  <c r="AG27"/>
  <c r="AG33"/>
  <c r="AG75"/>
  <c r="AG81"/>
  <c r="AG123"/>
  <c r="AG129"/>
  <c r="AH144"/>
  <c r="AG171"/>
  <c r="AG177"/>
  <c r="X19"/>
  <c r="AH10"/>
  <c r="AG30"/>
  <c r="X31"/>
  <c r="AF43"/>
  <c r="AG36"/>
  <c r="AG46"/>
  <c r="X67"/>
  <c r="AG78"/>
  <c r="X79"/>
  <c r="AF91"/>
  <c r="AG84"/>
  <c r="AG94"/>
  <c r="AG100"/>
  <c r="X115"/>
  <c r="AG106"/>
  <c r="AG126"/>
  <c r="X127"/>
  <c r="AF139"/>
  <c r="AG132"/>
  <c r="AG138"/>
  <c r="AG142"/>
  <c r="AH148"/>
  <c r="X163"/>
  <c r="AG174"/>
  <c r="X175"/>
  <c r="AF187"/>
  <c r="AG180"/>
  <c r="X190"/>
  <c r="AG9" i="33"/>
  <c r="AG193"/>
  <c r="X32"/>
  <c r="N10" i="34" s="1"/>
  <c r="AG237" i="33"/>
  <c r="AH237" s="1"/>
  <c r="X241"/>
  <c r="N19" i="34" s="1"/>
  <c r="X134" i="33"/>
  <c r="N14" i="34" s="1"/>
  <c r="X232" i="33"/>
  <c r="N18" i="34" s="1"/>
  <c r="X15" i="33"/>
  <c r="N8" i="34" s="1"/>
  <c r="L296" i="33"/>
  <c r="R296"/>
  <c r="AG17"/>
  <c r="T32"/>
  <c r="J10" i="34" s="1"/>
  <c r="AG24" i="33"/>
  <c r="AG74"/>
  <c r="T134"/>
  <c r="J14" i="34" s="1"/>
  <c r="AG109" i="33"/>
  <c r="R16" i="34"/>
  <c r="AG216" i="33"/>
  <c r="AH216" s="1"/>
  <c r="T232"/>
  <c r="J18" i="34" s="1"/>
  <c r="AG231" i="33"/>
  <c r="AG10"/>
  <c r="V296"/>
  <c r="X22"/>
  <c r="N9" i="34" s="1"/>
  <c r="V10"/>
  <c r="X72" i="33"/>
  <c r="N12" i="34" s="1"/>
  <c r="X107" i="33"/>
  <c r="N13" i="34" s="1"/>
  <c r="AF134" i="33"/>
  <c r="V14" i="34" s="1"/>
  <c r="X214" i="33"/>
  <c r="N16" i="34" s="1"/>
  <c r="AF232" i="33"/>
  <c r="V18" i="34" s="1"/>
  <c r="AG235" i="33"/>
  <c r="AH235" s="1"/>
  <c r="AG236"/>
  <c r="AH236" s="1"/>
  <c r="AG252"/>
  <c r="T246"/>
  <c r="J20" i="34" s="1"/>
  <c r="X250" i="33"/>
  <c r="N21" i="34" s="1"/>
  <c r="F24" i="30"/>
  <c r="U24"/>
  <c r="L24" i="26"/>
  <c r="P24"/>
  <c r="B24" i="24"/>
  <c r="U24"/>
  <c r="T24" i="28"/>
  <c r="H24"/>
  <c r="T24" i="30"/>
  <c r="H24" i="32"/>
  <c r="E24" i="24"/>
  <c r="I24"/>
  <c r="E24" i="26"/>
  <c r="I24"/>
  <c r="T24"/>
  <c r="H24"/>
  <c r="D24" i="28"/>
  <c r="D24" i="30"/>
  <c r="H24"/>
  <c r="T24" i="32"/>
  <c r="M24" i="24"/>
  <c r="D24" i="26"/>
  <c r="L24" i="28"/>
  <c r="P24"/>
  <c r="L24" i="30"/>
  <c r="D24" i="32"/>
  <c r="P24"/>
  <c r="AH52" i="31"/>
  <c r="AH96"/>
  <c r="V8" i="32"/>
  <c r="AH24" i="31"/>
  <c r="AH65"/>
  <c r="AH66"/>
  <c r="AH109"/>
  <c r="AH110"/>
  <c r="AH114"/>
  <c r="AH130"/>
  <c r="AH134"/>
  <c r="AH154"/>
  <c r="AH17"/>
  <c r="AH34"/>
  <c r="AH82"/>
  <c r="AH178"/>
  <c r="AH12"/>
  <c r="AH72"/>
  <c r="AH144"/>
  <c r="AH162"/>
  <c r="E24" i="32"/>
  <c r="AH61" i="31"/>
  <c r="AH157"/>
  <c r="AH123"/>
  <c r="AH129"/>
  <c r="AH181"/>
  <c r="AG21"/>
  <c r="AG47"/>
  <c r="AG143"/>
  <c r="S191"/>
  <c r="B8" i="32"/>
  <c r="B24" s="1"/>
  <c r="AG49" i="31"/>
  <c r="X67"/>
  <c r="AG63"/>
  <c r="AG101"/>
  <c r="AF115"/>
  <c r="AG145"/>
  <c r="AG167"/>
  <c r="AG189"/>
  <c r="Q9" i="32"/>
  <c r="AG26" i="31"/>
  <c r="AG29"/>
  <c r="AF43"/>
  <c r="AG35"/>
  <c r="AG40"/>
  <c r="T67"/>
  <c r="AG57"/>
  <c r="AG70"/>
  <c r="AG73"/>
  <c r="AG78"/>
  <c r="X91"/>
  <c r="AG84"/>
  <c r="AG87"/>
  <c r="AG95"/>
  <c r="AB115"/>
  <c r="AG117"/>
  <c r="AG122"/>
  <c r="AG125"/>
  <c r="AF139"/>
  <c r="AG131"/>
  <c r="AG136"/>
  <c r="T163"/>
  <c r="AG153"/>
  <c r="AG166"/>
  <c r="AG169"/>
  <c r="AG174"/>
  <c r="X187"/>
  <c r="AG180"/>
  <c r="AG183"/>
  <c r="M191"/>
  <c r="W191"/>
  <c r="AE191"/>
  <c r="F8" i="32"/>
  <c r="F24" s="1"/>
  <c r="AH99" i="31"/>
  <c r="C8" i="32"/>
  <c r="C24" s="1"/>
  <c r="J191" i="31"/>
  <c r="G8" i="32"/>
  <c r="G24" s="1"/>
  <c r="Q191" i="31"/>
  <c r="K8" i="32"/>
  <c r="K24" s="1"/>
  <c r="U191" i="31"/>
  <c r="O8" i="32"/>
  <c r="O24" s="1"/>
  <c r="Y191" i="31"/>
  <c r="S8" i="32"/>
  <c r="S24" s="1"/>
  <c r="AC191" i="31"/>
  <c r="AH39"/>
  <c r="T43"/>
  <c r="AB91"/>
  <c r="AG93"/>
  <c r="AG107"/>
  <c r="T139"/>
  <c r="X163"/>
  <c r="AG159"/>
  <c r="AB187"/>
  <c r="R191"/>
  <c r="Z191"/>
  <c r="AB43"/>
  <c r="AG45"/>
  <c r="AG50"/>
  <c r="AG53"/>
  <c r="AF67"/>
  <c r="AG59"/>
  <c r="AG64"/>
  <c r="T91"/>
  <c r="AG81"/>
  <c r="AG94"/>
  <c r="AG97"/>
  <c r="AG102"/>
  <c r="X115"/>
  <c r="AG108"/>
  <c r="AG111"/>
  <c r="AG119"/>
  <c r="AB139"/>
  <c r="AG141"/>
  <c r="AG146"/>
  <c r="AG149"/>
  <c r="AF163"/>
  <c r="AG155"/>
  <c r="AG160"/>
  <c r="T187"/>
  <c r="AG177"/>
  <c r="L191"/>
  <c r="V191"/>
  <c r="AD191"/>
  <c r="R8" i="30"/>
  <c r="J8"/>
  <c r="E24"/>
  <c r="I24"/>
  <c r="M24"/>
  <c r="C8"/>
  <c r="C24" s="1"/>
  <c r="J304" i="29"/>
  <c r="G8" i="30"/>
  <c r="G24" s="1"/>
  <c r="Q304" i="29"/>
  <c r="K8" i="30"/>
  <c r="K24" s="1"/>
  <c r="U304" i="29"/>
  <c r="O8" i="30"/>
  <c r="O24" s="1"/>
  <c r="Y304" i="29"/>
  <c r="S8" i="30"/>
  <c r="S24" s="1"/>
  <c r="AC304" i="29"/>
  <c r="AG36"/>
  <c r="AH36" s="1"/>
  <c r="S304"/>
  <c r="B24" i="30"/>
  <c r="AG9" i="29"/>
  <c r="J10" i="30"/>
  <c r="R14"/>
  <c r="AG138" i="29"/>
  <c r="AF219"/>
  <c r="V16" i="30" s="1"/>
  <c r="T232" i="29"/>
  <c r="J18" i="30" s="1"/>
  <c r="AG231" i="29"/>
  <c r="AG238"/>
  <c r="AH238" s="1"/>
  <c r="N20" i="30"/>
  <c r="R22"/>
  <c r="AG302" i="29"/>
  <c r="R304"/>
  <c r="Q8" i="30"/>
  <c r="Q24" s="1"/>
  <c r="V10"/>
  <c r="T71" i="29"/>
  <c r="J12" i="30" s="1"/>
  <c r="AG50" i="29"/>
  <c r="N14" i="30"/>
  <c r="AG140" i="29"/>
  <c r="AH140" s="1"/>
  <c r="AB219"/>
  <c r="R16" i="30" s="1"/>
  <c r="AG221" i="29"/>
  <c r="AF232"/>
  <c r="V18" i="30" s="1"/>
  <c r="J20"/>
  <c r="AG243" i="29"/>
  <c r="X300"/>
  <c r="N22" i="30" s="1"/>
  <c r="M304" i="29"/>
  <c r="W304"/>
  <c r="AE304"/>
  <c r="AG193"/>
  <c r="AH193" s="1"/>
  <c r="AG38"/>
  <c r="AH38" s="1"/>
  <c r="X71"/>
  <c r="N12" i="30" s="1"/>
  <c r="N304" i="29"/>
  <c r="R10" i="30"/>
  <c r="AG34" i="29"/>
  <c r="AH34" s="1"/>
  <c r="AG39"/>
  <c r="AH39" s="1"/>
  <c r="AG42"/>
  <c r="AH42" s="1"/>
  <c r="AF71"/>
  <c r="V12" i="30" s="1"/>
  <c r="J14"/>
  <c r="AG139" i="29"/>
  <c r="AH139" s="1"/>
  <c r="AG142"/>
  <c r="AH142" s="1"/>
  <c r="X219"/>
  <c r="N16" i="30" s="1"/>
  <c r="AB232" i="29"/>
  <c r="R18" i="30" s="1"/>
  <c r="AG234" i="29"/>
  <c r="V20" i="30"/>
  <c r="T300" i="29"/>
  <c r="J22" i="30" s="1"/>
  <c r="AG254" i="29"/>
  <c r="L304"/>
  <c r="V304"/>
  <c r="AD304"/>
  <c r="I9" i="28"/>
  <c r="I24" s="1"/>
  <c r="S191" i="27"/>
  <c r="AH52"/>
  <c r="AH109"/>
  <c r="AH114"/>
  <c r="AH182"/>
  <c r="I191"/>
  <c r="B8" i="28"/>
  <c r="B24" s="1"/>
  <c r="N191" i="27"/>
  <c r="F8" i="28"/>
  <c r="F24" s="1"/>
  <c r="AH27" i="27"/>
  <c r="AH65"/>
  <c r="AH133"/>
  <c r="AH171"/>
  <c r="Q9" i="28"/>
  <c r="Q24" s="1"/>
  <c r="AA191" i="27"/>
  <c r="AH41"/>
  <c r="AH58"/>
  <c r="AH96"/>
  <c r="AH148"/>
  <c r="T19"/>
  <c r="X19"/>
  <c r="AG17"/>
  <c r="E24" i="28"/>
  <c r="M24"/>
  <c r="U24"/>
  <c r="AG23" i="27"/>
  <c r="AH14"/>
  <c r="AH51"/>
  <c r="AH113"/>
  <c r="AH181"/>
  <c r="AH82"/>
  <c r="AH85"/>
  <c r="AH86"/>
  <c r="AH89"/>
  <c r="AH124"/>
  <c r="AH162"/>
  <c r="AG21"/>
  <c r="AG10"/>
  <c r="AG37"/>
  <c r="AH39"/>
  <c r="AH167"/>
  <c r="AH77"/>
  <c r="AH83"/>
  <c r="T43"/>
  <c r="J10" i="28" s="1"/>
  <c r="T79" i="27"/>
  <c r="J13" i="28" s="1"/>
  <c r="AB91" i="27"/>
  <c r="R14" i="28" s="1"/>
  <c r="AF115" i="27"/>
  <c r="V16" i="28" s="1"/>
  <c r="T139" i="27"/>
  <c r="J18" i="28" s="1"/>
  <c r="X163" i="27"/>
  <c r="N20" i="28" s="1"/>
  <c r="AG159" i="27"/>
  <c r="AB187"/>
  <c r="R22" i="28" s="1"/>
  <c r="R191" i="27"/>
  <c r="Z191"/>
  <c r="AG26"/>
  <c r="AG29"/>
  <c r="AF43"/>
  <c r="V10" i="28" s="1"/>
  <c r="AG35" i="27"/>
  <c r="AG40"/>
  <c r="T67"/>
  <c r="J12" i="28" s="1"/>
  <c r="AG57" i="27"/>
  <c r="AG70"/>
  <c r="AG73"/>
  <c r="AG78"/>
  <c r="X91"/>
  <c r="N14" i="28" s="1"/>
  <c r="AG84" i="27"/>
  <c r="AG87"/>
  <c r="AG95"/>
  <c r="AB115"/>
  <c r="R16" i="28" s="1"/>
  <c r="AG117" i="27"/>
  <c r="AG122"/>
  <c r="AG125"/>
  <c r="AF139"/>
  <c r="V18" i="28" s="1"/>
  <c r="AG131" i="27"/>
  <c r="AG136"/>
  <c r="T163"/>
  <c r="J20" i="28" s="1"/>
  <c r="AG153" i="27"/>
  <c r="AG166"/>
  <c r="AG169"/>
  <c r="AG174"/>
  <c r="X187"/>
  <c r="N22" i="28" s="1"/>
  <c r="AG180" i="27"/>
  <c r="AG183"/>
  <c r="M191"/>
  <c r="W191"/>
  <c r="AE191"/>
  <c r="AH157"/>
  <c r="AH33"/>
  <c r="C8" i="28"/>
  <c r="C24" s="1"/>
  <c r="J191" i="27"/>
  <c r="G8" i="28"/>
  <c r="G24" s="1"/>
  <c r="Q191" i="27"/>
  <c r="K8" i="28"/>
  <c r="K24" s="1"/>
  <c r="U191" i="27"/>
  <c r="O8" i="28"/>
  <c r="O24" s="1"/>
  <c r="Y191" i="27"/>
  <c r="S8" i="28"/>
  <c r="S24" s="1"/>
  <c r="AC191" i="27"/>
  <c r="AG105"/>
  <c r="AH165"/>
  <c r="AG49"/>
  <c r="X67"/>
  <c r="N12" i="28" s="1"/>
  <c r="AG63" i="27"/>
  <c r="AG93"/>
  <c r="AG101"/>
  <c r="AG107"/>
  <c r="AG145"/>
  <c r="AG189"/>
  <c r="AB43"/>
  <c r="R10" i="28" s="1"/>
  <c r="AG45" i="27"/>
  <c r="AG50"/>
  <c r="AG53"/>
  <c r="AF67"/>
  <c r="V12" i="28" s="1"/>
  <c r="AG59" i="27"/>
  <c r="AG64"/>
  <c r="T91"/>
  <c r="J14" i="28" s="1"/>
  <c r="AG81" i="27"/>
  <c r="AG94"/>
  <c r="AG97"/>
  <c r="AG102"/>
  <c r="X115"/>
  <c r="N16" i="28" s="1"/>
  <c r="AG108" i="27"/>
  <c r="AG111"/>
  <c r="AG119"/>
  <c r="AB139"/>
  <c r="R18" i="28" s="1"/>
  <c r="AG141" i="27"/>
  <c r="AG146"/>
  <c r="AG149"/>
  <c r="AF163"/>
  <c r="V20" i="28" s="1"/>
  <c r="AG155" i="27"/>
  <c r="AG160"/>
  <c r="T187"/>
  <c r="J22" i="28" s="1"/>
  <c r="AG177" i="27"/>
  <c r="L191"/>
  <c r="V191"/>
  <c r="AD191"/>
  <c r="AH34" i="25"/>
  <c r="AH38"/>
  <c r="AH41"/>
  <c r="AH129"/>
  <c r="AH133"/>
  <c r="AG12"/>
  <c r="X19"/>
  <c r="AH58"/>
  <c r="AH144"/>
  <c r="AH23"/>
  <c r="AH75"/>
  <c r="AH96"/>
  <c r="AB19"/>
  <c r="V8" i="26"/>
  <c r="AH37" i="25"/>
  <c r="AH42"/>
  <c r="AH130"/>
  <c r="AH134"/>
  <c r="AH22"/>
  <c r="AH82"/>
  <c r="AH114"/>
  <c r="AH154"/>
  <c r="AH178"/>
  <c r="M24" i="26"/>
  <c r="AG10" i="25"/>
  <c r="T19"/>
  <c r="AG11"/>
  <c r="U24" i="26"/>
  <c r="AH113" i="25"/>
  <c r="AH157"/>
  <c r="AH71"/>
  <c r="AH85"/>
  <c r="AH123"/>
  <c r="AH181"/>
  <c r="AH39"/>
  <c r="AG47"/>
  <c r="AH179"/>
  <c r="S191"/>
  <c r="AG49"/>
  <c r="X67"/>
  <c r="N12" i="26" s="1"/>
  <c r="AG101" i="25"/>
  <c r="AF115"/>
  <c r="V16" i="26" s="1"/>
  <c r="AG189" i="25"/>
  <c r="R191"/>
  <c r="Z191"/>
  <c r="Q9" i="26"/>
  <c r="Q24" s="1"/>
  <c r="AG26" i="25"/>
  <c r="AG29"/>
  <c r="AF43"/>
  <c r="V10" i="26" s="1"/>
  <c r="AG35" i="25"/>
  <c r="AG40"/>
  <c r="AG43" s="1"/>
  <c r="T67"/>
  <c r="J12" i="26" s="1"/>
  <c r="AG57" i="25"/>
  <c r="AG70"/>
  <c r="AG73"/>
  <c r="AG78"/>
  <c r="X91"/>
  <c r="N14" i="26" s="1"/>
  <c r="AG84" i="25"/>
  <c r="AG87"/>
  <c r="AG95"/>
  <c r="AB115"/>
  <c r="R16" i="26" s="1"/>
  <c r="AG117" i="25"/>
  <c r="AG122"/>
  <c r="AG125"/>
  <c r="AF139"/>
  <c r="V18" i="26" s="1"/>
  <c r="AG131" i="25"/>
  <c r="AG136"/>
  <c r="T163"/>
  <c r="J20" i="26" s="1"/>
  <c r="AG153" i="25"/>
  <c r="AG166"/>
  <c r="AG169"/>
  <c r="AG174"/>
  <c r="X187"/>
  <c r="N22" i="26" s="1"/>
  <c r="AG180" i="25"/>
  <c r="AG183"/>
  <c r="M191"/>
  <c r="W191"/>
  <c r="AE191"/>
  <c r="F8" i="26"/>
  <c r="F24" s="1"/>
  <c r="AH137" i="25"/>
  <c r="C8" i="26"/>
  <c r="C24" s="1"/>
  <c r="J191" i="25"/>
  <c r="G8" i="26"/>
  <c r="G24" s="1"/>
  <c r="Q191" i="25"/>
  <c r="K8" i="26"/>
  <c r="K24" s="1"/>
  <c r="U191" i="25"/>
  <c r="O8" i="26"/>
  <c r="O24" s="1"/>
  <c r="Y191" i="25"/>
  <c r="S8" i="26"/>
  <c r="S24" s="1"/>
  <c r="AC191" i="25"/>
  <c r="AG21"/>
  <c r="AH25"/>
  <c r="AH77"/>
  <c r="AG105"/>
  <c r="AH135"/>
  <c r="B8" i="26"/>
  <c r="B24" s="1"/>
  <c r="T43" i="25"/>
  <c r="J10" i="26" s="1"/>
  <c r="AG63" i="25"/>
  <c r="AB91"/>
  <c r="R14" i="26" s="1"/>
  <c r="AG93" i="25"/>
  <c r="AG107"/>
  <c r="T139"/>
  <c r="J18" i="26" s="1"/>
  <c r="AG145" i="25"/>
  <c r="X163"/>
  <c r="N20" i="26" s="1"/>
  <c r="AG159" i="25"/>
  <c r="AB187"/>
  <c r="R22" i="26" s="1"/>
  <c r="AB43" i="25"/>
  <c r="R10" i="26" s="1"/>
  <c r="AG45" i="25"/>
  <c r="AG50"/>
  <c r="AG53"/>
  <c r="AF67"/>
  <c r="V12" i="26" s="1"/>
  <c r="AG59" i="25"/>
  <c r="AG64"/>
  <c r="T91"/>
  <c r="J14" i="26" s="1"/>
  <c r="AG81" i="25"/>
  <c r="AH86"/>
  <c r="AG94"/>
  <c r="AG97"/>
  <c r="AG102"/>
  <c r="X115"/>
  <c r="N16" i="26" s="1"/>
  <c r="AG108" i="25"/>
  <c r="AG111"/>
  <c r="AG119"/>
  <c r="AB139"/>
  <c r="R18" i="26" s="1"/>
  <c r="AG141" i="25"/>
  <c r="AG146"/>
  <c r="AG149"/>
  <c r="AF163"/>
  <c r="V20" i="26" s="1"/>
  <c r="AG155" i="25"/>
  <c r="AG160"/>
  <c r="T187"/>
  <c r="J22" i="26" s="1"/>
  <c r="AG177" i="25"/>
  <c r="AH182"/>
  <c r="L191"/>
  <c r="V191"/>
  <c r="AD191"/>
  <c r="J8" i="24"/>
  <c r="AH11" i="23"/>
  <c r="AH17"/>
  <c r="AH109"/>
  <c r="AH97"/>
  <c r="AH99"/>
  <c r="AH189"/>
  <c r="R8" i="24"/>
  <c r="AH83" i="23"/>
  <c r="AH133"/>
  <c r="AH135"/>
  <c r="AH185"/>
  <c r="AH25"/>
  <c r="AH77"/>
  <c r="AH117"/>
  <c r="AH119"/>
  <c r="AG110"/>
  <c r="AG124"/>
  <c r="T127"/>
  <c r="J17" i="24" s="1"/>
  <c r="AG130" i="23"/>
  <c r="AG138"/>
  <c r="AG144"/>
  <c r="AG158"/>
  <c r="AG172"/>
  <c r="T175"/>
  <c r="J21" i="24" s="1"/>
  <c r="AG178" i="23"/>
  <c r="AG186"/>
  <c r="AG33"/>
  <c r="AH38"/>
  <c r="AG47"/>
  <c r="AH52"/>
  <c r="AH66"/>
  <c r="AH72"/>
  <c r="AG81"/>
  <c r="AG95"/>
  <c r="AH100"/>
  <c r="AG129"/>
  <c r="AH134"/>
  <c r="AG143"/>
  <c r="AH162"/>
  <c r="AG177"/>
  <c r="AH182"/>
  <c r="F24" i="24"/>
  <c r="AG12" i="23"/>
  <c r="L191"/>
  <c r="R191"/>
  <c r="V191"/>
  <c r="Z191"/>
  <c r="AD191"/>
  <c r="AG21"/>
  <c r="AG26"/>
  <c r="AG40"/>
  <c r="AG46"/>
  <c r="AG54"/>
  <c r="AG60"/>
  <c r="AG69"/>
  <c r="AG74"/>
  <c r="AG88"/>
  <c r="AG94"/>
  <c r="AG102"/>
  <c r="AG108"/>
  <c r="AG122"/>
  <c r="AG136"/>
  <c r="AG142"/>
  <c r="AG150"/>
  <c r="AG156"/>
  <c r="AG170"/>
  <c r="AG184"/>
  <c r="D8" i="24"/>
  <c r="D24" s="1"/>
  <c r="L8"/>
  <c r="L24" s="1"/>
  <c r="T8"/>
  <c r="T24" s="1"/>
  <c r="AG9" i="23"/>
  <c r="AG14"/>
  <c r="C24" i="24"/>
  <c r="G24"/>
  <c r="K24"/>
  <c r="O24"/>
  <c r="S24"/>
  <c r="AG28" i="23"/>
  <c r="AG34"/>
  <c r="AG42"/>
  <c r="AG48"/>
  <c r="AG57"/>
  <c r="AG62"/>
  <c r="AG76"/>
  <c r="AG82"/>
  <c r="AG90"/>
  <c r="AG16"/>
  <c r="I191"/>
  <c r="N191"/>
  <c r="AG22"/>
  <c r="AG30"/>
  <c r="AG36"/>
  <c r="AG50"/>
  <c r="AG64"/>
  <c r="AG70"/>
  <c r="AG78"/>
  <c r="AG84"/>
  <c r="AG98"/>
  <c r="AG107"/>
  <c r="AG112"/>
  <c r="AG118"/>
  <c r="AG126"/>
  <c r="AG132"/>
  <c r="AG146"/>
  <c r="AG155"/>
  <c r="AG160"/>
  <c r="AG166"/>
  <c r="AG174"/>
  <c r="AG180"/>
  <c r="H8" i="24"/>
  <c r="H24" s="1"/>
  <c r="P8"/>
  <c r="P24" s="1"/>
  <c r="M191" i="10"/>
  <c r="E24" i="11"/>
  <c r="AB115" i="10"/>
  <c r="AG85"/>
  <c r="AH85" s="1"/>
  <c r="X115"/>
  <c r="AG132"/>
  <c r="AH132" s="1"/>
  <c r="AF91"/>
  <c r="AG60"/>
  <c r="AH60" s="1"/>
  <c r="T67"/>
  <c r="AG88"/>
  <c r="AH88" s="1"/>
  <c r="AG89"/>
  <c r="AH89" s="1"/>
  <c r="AG90"/>
  <c r="AH90" s="1"/>
  <c r="AG94"/>
  <c r="AH94" s="1"/>
  <c r="AG95"/>
  <c r="AH95" s="1"/>
  <c r="AG96"/>
  <c r="AH96" s="1"/>
  <c r="AG97"/>
  <c r="AH97" s="1"/>
  <c r="AG98"/>
  <c r="AH98" s="1"/>
  <c r="AG99"/>
  <c r="AH99" s="1"/>
  <c r="AG100"/>
  <c r="AG101"/>
  <c r="AH101" s="1"/>
  <c r="AG102"/>
  <c r="AH102" s="1"/>
  <c r="AG105"/>
  <c r="AH105" s="1"/>
  <c r="AG106"/>
  <c r="AH106" s="1"/>
  <c r="AG107"/>
  <c r="AH107" s="1"/>
  <c r="AG62"/>
  <c r="AH62" s="1"/>
  <c r="AG64"/>
  <c r="AH64" s="1"/>
  <c r="AG66"/>
  <c r="AH66" s="1"/>
  <c r="AG69"/>
  <c r="AH69" s="1"/>
  <c r="AG71"/>
  <c r="AH71" s="1"/>
  <c r="AG74"/>
  <c r="AH74" s="1"/>
  <c r="AG76"/>
  <c r="AH76" s="1"/>
  <c r="AG77"/>
  <c r="AH77" s="1"/>
  <c r="AG81"/>
  <c r="AH81" s="1"/>
  <c r="AG83"/>
  <c r="AH83" s="1"/>
  <c r="AG86"/>
  <c r="AH86" s="1"/>
  <c r="AG137"/>
  <c r="AH137" s="1"/>
  <c r="AG21"/>
  <c r="AH21" s="1"/>
  <c r="AG22"/>
  <c r="AH22" s="1"/>
  <c r="AG23"/>
  <c r="AH23" s="1"/>
  <c r="AG24"/>
  <c r="AH24" s="1"/>
  <c r="AG25"/>
  <c r="AH25" s="1"/>
  <c r="AG26"/>
  <c r="AH26" s="1"/>
  <c r="AG28"/>
  <c r="AH28" s="1"/>
  <c r="AG29"/>
  <c r="AH29" s="1"/>
  <c r="AG30"/>
  <c r="AH30" s="1"/>
  <c r="AG57"/>
  <c r="AH57" s="1"/>
  <c r="AG58"/>
  <c r="AH58" s="1"/>
  <c r="AG59"/>
  <c r="AG133"/>
  <c r="AH133" s="1"/>
  <c r="AG134"/>
  <c r="AH134" s="1"/>
  <c r="AG135"/>
  <c r="AH135" s="1"/>
  <c r="AG136"/>
  <c r="AH136" s="1"/>
  <c r="AG138"/>
  <c r="AH138" s="1"/>
  <c r="AG141"/>
  <c r="AH141" s="1"/>
  <c r="AG142"/>
  <c r="AH142" s="1"/>
  <c r="AG143"/>
  <c r="AH143" s="1"/>
  <c r="AG144"/>
  <c r="AH144" s="1"/>
  <c r="AG145"/>
  <c r="AH145" s="1"/>
  <c r="AG146"/>
  <c r="AH146" s="1"/>
  <c r="AG147"/>
  <c r="AH147" s="1"/>
  <c r="AG148"/>
  <c r="AH148" s="1"/>
  <c r="AG149"/>
  <c r="AH149" s="1"/>
  <c r="AG150"/>
  <c r="AH150" s="1"/>
  <c r="AG153"/>
  <c r="AG154"/>
  <c r="AH154" s="1"/>
  <c r="AG155"/>
  <c r="AH155" s="1"/>
  <c r="AG156"/>
  <c r="AH156" s="1"/>
  <c r="AG157"/>
  <c r="AH157" s="1"/>
  <c r="AG158"/>
  <c r="AH158" s="1"/>
  <c r="AG159"/>
  <c r="AH159" s="1"/>
  <c r="AG160"/>
  <c r="AG161"/>
  <c r="AH161" s="1"/>
  <c r="AG162"/>
  <c r="AH162" s="1"/>
  <c r="AG165"/>
  <c r="AH165" s="1"/>
  <c r="AG166"/>
  <c r="AH166" s="1"/>
  <c r="AG167"/>
  <c r="AH167" s="1"/>
  <c r="AG168"/>
  <c r="AH168" s="1"/>
  <c r="AG169"/>
  <c r="AH169" s="1"/>
  <c r="AG170"/>
  <c r="AH170" s="1"/>
  <c r="AG171"/>
  <c r="AH171" s="1"/>
  <c r="AG172"/>
  <c r="AH172" s="1"/>
  <c r="AG173"/>
  <c r="AH173" s="1"/>
  <c r="AG174"/>
  <c r="AH174" s="1"/>
  <c r="AG177"/>
  <c r="AH177" s="1"/>
  <c r="AG178"/>
  <c r="AH178" s="1"/>
  <c r="AG179"/>
  <c r="AH179" s="1"/>
  <c r="AG180"/>
  <c r="AH180" s="1"/>
  <c r="AG181"/>
  <c r="AH181" s="1"/>
  <c r="AG182"/>
  <c r="AG183"/>
  <c r="AH183" s="1"/>
  <c r="AG184"/>
  <c r="AH184" s="1"/>
  <c r="AG185"/>
  <c r="AH185" s="1"/>
  <c r="AG186"/>
  <c r="AH186" s="1"/>
  <c r="AG189"/>
  <c r="AH189" s="1"/>
  <c r="T31"/>
  <c r="T115"/>
  <c r="T163"/>
  <c r="T190"/>
  <c r="AG61"/>
  <c r="AG63"/>
  <c r="AH63" s="1"/>
  <c r="AG65"/>
  <c r="AH65" s="1"/>
  <c r="AG70"/>
  <c r="AH70" s="1"/>
  <c r="AG72"/>
  <c r="AH72" s="1"/>
  <c r="AG73"/>
  <c r="AH73" s="1"/>
  <c r="AG75"/>
  <c r="AH75" s="1"/>
  <c r="AG78"/>
  <c r="AH78" s="1"/>
  <c r="AG82"/>
  <c r="AH82" s="1"/>
  <c r="AG84"/>
  <c r="AH84" s="1"/>
  <c r="AG87"/>
  <c r="AH87" s="1"/>
  <c r="T91"/>
  <c r="AG93"/>
  <c r="AG109"/>
  <c r="AH109" s="1"/>
  <c r="AG110"/>
  <c r="AH110" s="1"/>
  <c r="AG111"/>
  <c r="AH111" s="1"/>
  <c r="AG112"/>
  <c r="AG113"/>
  <c r="AH113" s="1"/>
  <c r="AG114"/>
  <c r="AH114" s="1"/>
  <c r="AG117"/>
  <c r="AH117" s="1"/>
  <c r="AG118"/>
  <c r="AH118" s="1"/>
  <c r="AG119"/>
  <c r="AH119" s="1"/>
  <c r="AG120"/>
  <c r="AH120" s="1"/>
  <c r="AG121"/>
  <c r="AH121" s="1"/>
  <c r="AG122"/>
  <c r="AH122" s="1"/>
  <c r="AG123"/>
  <c r="AH123" s="1"/>
  <c r="AG124"/>
  <c r="AH124" s="1"/>
  <c r="AG125"/>
  <c r="AH125" s="1"/>
  <c r="AG126"/>
  <c r="AH126" s="1"/>
  <c r="AG129"/>
  <c r="AH129" s="1"/>
  <c r="AG130"/>
  <c r="AH130" s="1"/>
  <c r="AG131"/>
  <c r="AH131" s="1"/>
  <c r="T79"/>
  <c r="AH182"/>
  <c r="AH160"/>
  <c r="AH100"/>
  <c r="AH61"/>
  <c r="AH59"/>
  <c r="AG27"/>
  <c r="AH27" s="1"/>
  <c r="AG33"/>
  <c r="AG34"/>
  <c r="AH34" s="1"/>
  <c r="AG35"/>
  <c r="AH35" s="1"/>
  <c r="AG36"/>
  <c r="AH36" s="1"/>
  <c r="AG37"/>
  <c r="AH37" s="1"/>
  <c r="AG38"/>
  <c r="AH38" s="1"/>
  <c r="AG39"/>
  <c r="AH39" s="1"/>
  <c r="AG40"/>
  <c r="AH40" s="1"/>
  <c r="AG41"/>
  <c r="AH41" s="1"/>
  <c r="AG42"/>
  <c r="AH42" s="1"/>
  <c r="AG45"/>
  <c r="AH45" s="1"/>
  <c r="AG46"/>
  <c r="AH46" s="1"/>
  <c r="AG47"/>
  <c r="AH47" s="1"/>
  <c r="AG48"/>
  <c r="AH48" s="1"/>
  <c r="AG49"/>
  <c r="AH49" s="1"/>
  <c r="AG50"/>
  <c r="AH50" s="1"/>
  <c r="AG51"/>
  <c r="AH51" s="1"/>
  <c r="AG52"/>
  <c r="AH52" s="1"/>
  <c r="AG53"/>
  <c r="AH53" s="1"/>
  <c r="AG54"/>
  <c r="AH54" s="1"/>
  <c r="AG15"/>
  <c r="AH15" s="1"/>
  <c r="AG14"/>
  <c r="AH14" s="1"/>
  <c r="AG11"/>
  <c r="AH11" s="1"/>
  <c r="AB19"/>
  <c r="AG12"/>
  <c r="AH12" s="1"/>
  <c r="AG16"/>
  <c r="AH16" s="1"/>
  <c r="X19"/>
  <c r="AG13"/>
  <c r="AH13" s="1"/>
  <c r="AG17"/>
  <c r="AH17" s="1"/>
  <c r="AF19"/>
  <c r="AG292" i="33" l="1"/>
  <c r="W22" i="34" s="1"/>
  <c r="AH252" i="33"/>
  <c r="AG250"/>
  <c r="W21" i="34" s="1"/>
  <c r="AH248" i="33"/>
  <c r="AG246"/>
  <c r="W20" i="34" s="1"/>
  <c r="AH243" i="33"/>
  <c r="AH193"/>
  <c r="AG214"/>
  <c r="W16" i="34" s="1"/>
  <c r="AH109" i="33"/>
  <c r="AG134"/>
  <c r="W14" i="34" s="1"/>
  <c r="AH74" i="33"/>
  <c r="AG107"/>
  <c r="W13" i="34" s="1"/>
  <c r="AH294" i="33"/>
  <c r="AG72"/>
  <c r="W12" i="34" s="1"/>
  <c r="AH34" i="33"/>
  <c r="AG49"/>
  <c r="W11" i="34" s="1"/>
  <c r="AG22" i="33"/>
  <c r="W9" i="34" s="1"/>
  <c r="AH17" i="33"/>
  <c r="AG32"/>
  <c r="W10" i="34" s="1"/>
  <c r="AH24" i="33"/>
  <c r="AH10"/>
  <c r="AH9"/>
  <c r="AG15"/>
  <c r="W8" i="34" s="1"/>
  <c r="AG191" i="29"/>
  <c r="AH138"/>
  <c r="AG300"/>
  <c r="AH254"/>
  <c r="AH243"/>
  <c r="AG248"/>
  <c r="AH250"/>
  <c r="AG252"/>
  <c r="AH234"/>
  <c r="AG241"/>
  <c r="AG229"/>
  <c r="AH221"/>
  <c r="AG106"/>
  <c r="W13" i="30" s="1"/>
  <c r="AH73" i="29"/>
  <c r="AH24"/>
  <c r="AG32"/>
  <c r="AG15"/>
  <c r="AH9"/>
  <c r="AH10"/>
  <c r="AG19" i="31"/>
  <c r="W8" i="36" s="1"/>
  <c r="Q24" i="32"/>
  <c r="U24"/>
  <c r="I24"/>
  <c r="AG79" i="35"/>
  <c r="AH79" s="1"/>
  <c r="AG175"/>
  <c r="AB191"/>
  <c r="N24" i="34"/>
  <c r="V24"/>
  <c r="J24"/>
  <c r="AF296" i="33"/>
  <c r="T296"/>
  <c r="AH10" i="31"/>
  <c r="S24" i="36"/>
  <c r="J8" i="32"/>
  <c r="AG43" i="31"/>
  <c r="W10" i="36" s="1"/>
  <c r="AG79" i="31"/>
  <c r="W13" i="36" s="1"/>
  <c r="AG139" i="31"/>
  <c r="W18" i="36" s="1"/>
  <c r="AH33" i="31"/>
  <c r="N13" i="36"/>
  <c r="M24" i="32"/>
  <c r="R21" i="36"/>
  <c r="J22" i="32"/>
  <c r="J22" i="36"/>
  <c r="R22" i="32"/>
  <c r="R22" i="36"/>
  <c r="N22" i="32"/>
  <c r="N22" i="36"/>
  <c r="V21" i="32"/>
  <c r="V21" i="36"/>
  <c r="N21" i="32"/>
  <c r="N21" i="36"/>
  <c r="J21" i="32"/>
  <c r="J21" i="36"/>
  <c r="V20" i="32"/>
  <c r="V20" i="36"/>
  <c r="N20" i="32"/>
  <c r="N20" i="36"/>
  <c r="J20" i="32"/>
  <c r="J20" i="36"/>
  <c r="N19" i="32"/>
  <c r="N19" i="36"/>
  <c r="V19" i="32"/>
  <c r="V19" i="36"/>
  <c r="J19" i="32"/>
  <c r="J19" i="36"/>
  <c r="Q24"/>
  <c r="J18" i="32"/>
  <c r="J18" i="36"/>
  <c r="R18" i="32"/>
  <c r="R18" i="36"/>
  <c r="V18" i="32"/>
  <c r="V18" i="36"/>
  <c r="J17" i="32"/>
  <c r="J17" i="36"/>
  <c r="I24"/>
  <c r="V17" i="32"/>
  <c r="V17" i="36"/>
  <c r="R17" i="32"/>
  <c r="R17" i="36"/>
  <c r="N16" i="32"/>
  <c r="N16" i="36"/>
  <c r="R16" i="32"/>
  <c r="R16" i="36"/>
  <c r="V16" i="32"/>
  <c r="V16" i="36"/>
  <c r="J16" i="32"/>
  <c r="J16" i="36"/>
  <c r="U24"/>
  <c r="V15" i="32"/>
  <c r="V15" i="36"/>
  <c r="N15" i="32"/>
  <c r="N15" i="36"/>
  <c r="J15" i="32"/>
  <c r="J15" i="36"/>
  <c r="J14" i="32"/>
  <c r="J14" i="36"/>
  <c r="N14" i="32"/>
  <c r="N14" i="36"/>
  <c r="R14" i="32"/>
  <c r="R14" i="36"/>
  <c r="R13" i="32"/>
  <c r="R13" i="36"/>
  <c r="V13" i="32"/>
  <c r="V13" i="36"/>
  <c r="M24"/>
  <c r="J13" i="32"/>
  <c r="J13" i="36"/>
  <c r="J12" i="32"/>
  <c r="J12" i="36"/>
  <c r="V12" i="32"/>
  <c r="V12" i="36"/>
  <c r="N12" i="32"/>
  <c r="N12" i="36"/>
  <c r="K24"/>
  <c r="H24"/>
  <c r="V11" i="32"/>
  <c r="V11" i="36"/>
  <c r="J11" i="32"/>
  <c r="J11" i="36"/>
  <c r="N11" i="32"/>
  <c r="N11" i="36"/>
  <c r="L24"/>
  <c r="O24"/>
  <c r="V10" i="32"/>
  <c r="V10" i="36"/>
  <c r="J10" i="32"/>
  <c r="J10" i="36"/>
  <c r="R10" i="32"/>
  <c r="R10" i="36"/>
  <c r="T24"/>
  <c r="V9" i="32"/>
  <c r="V9" i="36"/>
  <c r="J9" i="32"/>
  <c r="J9" i="36"/>
  <c r="P24"/>
  <c r="R9" i="32"/>
  <c r="R9" i="36"/>
  <c r="R8" i="32"/>
  <c r="AB191" i="31"/>
  <c r="N8" i="32"/>
  <c r="AG175" i="27"/>
  <c r="AH175" s="1"/>
  <c r="X21" i="28" s="1"/>
  <c r="AG139" i="27"/>
  <c r="AH139" s="1"/>
  <c r="X18" i="28" s="1"/>
  <c r="AG139" i="25"/>
  <c r="W18" i="26" s="1"/>
  <c r="AG175" i="25"/>
  <c r="W21" i="26" s="1"/>
  <c r="AG79" i="25"/>
  <c r="AH79" s="1"/>
  <c r="X13" i="26" s="1"/>
  <c r="V24"/>
  <c r="AB191" i="23"/>
  <c r="X191"/>
  <c r="AF191"/>
  <c r="R24" i="24"/>
  <c r="N24"/>
  <c r="V24"/>
  <c r="AH175" i="35"/>
  <c r="AH180"/>
  <c r="AH132"/>
  <c r="AH106"/>
  <c r="AH78"/>
  <c r="AH46"/>
  <c r="AH177"/>
  <c r="AG187"/>
  <c r="AH27"/>
  <c r="AH178"/>
  <c r="AH162"/>
  <c r="AH150"/>
  <c r="AH114"/>
  <c r="AH102"/>
  <c r="AH66"/>
  <c r="AH39"/>
  <c r="AH22"/>
  <c r="AG151"/>
  <c r="AH141"/>
  <c r="AH125"/>
  <c r="AG103"/>
  <c r="AH93"/>
  <c r="AH77"/>
  <c r="AG55"/>
  <c r="AH45"/>
  <c r="AH29"/>
  <c r="AH174"/>
  <c r="AH138"/>
  <c r="AH126"/>
  <c r="AH94"/>
  <c r="AH33"/>
  <c r="AG43"/>
  <c r="AH166"/>
  <c r="AH118"/>
  <c r="AH70"/>
  <c r="AH12"/>
  <c r="AH173"/>
  <c r="AH9"/>
  <c r="AG19"/>
  <c r="AF191"/>
  <c r="T191"/>
  <c r="X191"/>
  <c r="AG190"/>
  <c r="AH142"/>
  <c r="AH100"/>
  <c r="AH36"/>
  <c r="AH123"/>
  <c r="AH75"/>
  <c r="AH172"/>
  <c r="AH135"/>
  <c r="AH87"/>
  <c r="AH49"/>
  <c r="AH18"/>
  <c r="AH153"/>
  <c r="AG163"/>
  <c r="AH105"/>
  <c r="AG115"/>
  <c r="AH57"/>
  <c r="AG67"/>
  <c r="AH84"/>
  <c r="AH30"/>
  <c r="AH171"/>
  <c r="AH129"/>
  <c r="AG139"/>
  <c r="AH81"/>
  <c r="AG91"/>
  <c r="AH156"/>
  <c r="AH145"/>
  <c r="AH108"/>
  <c r="AH97"/>
  <c r="AH60"/>
  <c r="AH54"/>
  <c r="AH179"/>
  <c r="AH131"/>
  <c r="AH83"/>
  <c r="AH35"/>
  <c r="AG127"/>
  <c r="AG31"/>
  <c r="AH231" i="33"/>
  <c r="AG232"/>
  <c r="W18" i="34" s="1"/>
  <c r="W17"/>
  <c r="AH295" i="33"/>
  <c r="X23" i="34" s="1"/>
  <c r="X296" i="33"/>
  <c r="W19" i="34"/>
  <c r="W15"/>
  <c r="J24" i="24"/>
  <c r="AH146" i="31"/>
  <c r="AH97"/>
  <c r="AH53"/>
  <c r="AH159"/>
  <c r="AH174"/>
  <c r="AH125"/>
  <c r="AH78"/>
  <c r="AH29"/>
  <c r="AH101"/>
  <c r="AH19"/>
  <c r="AH149"/>
  <c r="AH119"/>
  <c r="AH102"/>
  <c r="W18" i="32"/>
  <c r="AH153" i="31"/>
  <c r="AG163"/>
  <c r="W20" i="36" s="1"/>
  <c r="AH57" i="31"/>
  <c r="AG67"/>
  <c r="W12" i="36" s="1"/>
  <c r="AH167" i="31"/>
  <c r="AH49"/>
  <c r="AH143"/>
  <c r="AH81"/>
  <c r="AG91"/>
  <c r="W14" i="36" s="1"/>
  <c r="AH59" i="31"/>
  <c r="AG55"/>
  <c r="W11" i="36" s="1"/>
  <c r="AH45" i="31"/>
  <c r="AH107"/>
  <c r="AH180"/>
  <c r="AH166"/>
  <c r="AH131"/>
  <c r="AG127"/>
  <c r="W17" i="36" s="1"/>
  <c r="AH117" i="31"/>
  <c r="AH84"/>
  <c r="AH70"/>
  <c r="AH35"/>
  <c r="AG190"/>
  <c r="W23" i="36" s="1"/>
  <c r="AH189" i="31"/>
  <c r="AH145"/>
  <c r="AG31"/>
  <c r="W9" i="36" s="1"/>
  <c r="AH21" i="31"/>
  <c r="AF191"/>
  <c r="T191"/>
  <c r="AG175"/>
  <c r="W21" i="36" s="1"/>
  <c r="AG115" i="31"/>
  <c r="W16" i="36" s="1"/>
  <c r="X191" i="31"/>
  <c r="AH160"/>
  <c r="AH111"/>
  <c r="AG103"/>
  <c r="W15" i="36" s="1"/>
  <c r="AH93" i="31"/>
  <c r="AH95"/>
  <c r="AH47"/>
  <c r="AH177"/>
  <c r="AG187"/>
  <c r="W22" i="36" s="1"/>
  <c r="AH155" i="31"/>
  <c r="AG151"/>
  <c r="W19" i="36" s="1"/>
  <c r="AH141" i="31"/>
  <c r="AH108"/>
  <c r="AH94"/>
  <c r="AH64"/>
  <c r="AH50"/>
  <c r="W10" i="32"/>
  <c r="AH43" i="31"/>
  <c r="AH183"/>
  <c r="AH169"/>
  <c r="AH136"/>
  <c r="AH122"/>
  <c r="AH87"/>
  <c r="AH73"/>
  <c r="AH40"/>
  <c r="AH26"/>
  <c r="AH63"/>
  <c r="AH50" i="29"/>
  <c r="V24" i="30"/>
  <c r="T304" i="29"/>
  <c r="AB304"/>
  <c r="J24" i="30"/>
  <c r="R24"/>
  <c r="X304" i="29"/>
  <c r="AG48"/>
  <c r="AG303"/>
  <c r="AH302"/>
  <c r="AH231"/>
  <c r="AG232"/>
  <c r="AF304"/>
  <c r="N24" i="30"/>
  <c r="W18" i="28"/>
  <c r="AH81" i="27"/>
  <c r="AG91"/>
  <c r="AH59"/>
  <c r="AG55"/>
  <c r="AH45"/>
  <c r="AH101"/>
  <c r="AH153"/>
  <c r="AG163"/>
  <c r="AH57"/>
  <c r="AG67"/>
  <c r="AH23"/>
  <c r="T191"/>
  <c r="J8" i="28"/>
  <c r="J24" s="1"/>
  <c r="AH177" i="27"/>
  <c r="AG187"/>
  <c r="AH155"/>
  <c r="AG151"/>
  <c r="AH141"/>
  <c r="AH108"/>
  <c r="AH94"/>
  <c r="AH64"/>
  <c r="AH50"/>
  <c r="AG190"/>
  <c r="AH189"/>
  <c r="AH107"/>
  <c r="AH180"/>
  <c r="AH166"/>
  <c r="AH131"/>
  <c r="AG127"/>
  <c r="AH117"/>
  <c r="AH84"/>
  <c r="AH70"/>
  <c r="AH35"/>
  <c r="AH159"/>
  <c r="AH10"/>
  <c r="X191"/>
  <c r="N8" i="28"/>
  <c r="N24" s="1"/>
  <c r="R24"/>
  <c r="AG19" i="27"/>
  <c r="AF191"/>
  <c r="AH160"/>
  <c r="AH146"/>
  <c r="AH111"/>
  <c r="AH97"/>
  <c r="AH53"/>
  <c r="AH145"/>
  <c r="AH63"/>
  <c r="AH49"/>
  <c r="AH105"/>
  <c r="AG115"/>
  <c r="AH183"/>
  <c r="AH169"/>
  <c r="AH136"/>
  <c r="AH122"/>
  <c r="AH87"/>
  <c r="AH73"/>
  <c r="AH40"/>
  <c r="AH26"/>
  <c r="AH17"/>
  <c r="AH149"/>
  <c r="AH119"/>
  <c r="AH102"/>
  <c r="AG103"/>
  <c r="AH93"/>
  <c r="AH174"/>
  <c r="AH125"/>
  <c r="AH95"/>
  <c r="AH78"/>
  <c r="AH29"/>
  <c r="AH37"/>
  <c r="AG31"/>
  <c r="AH21"/>
  <c r="AG79"/>
  <c r="V24" i="28"/>
  <c r="AG43" i="27"/>
  <c r="AB191"/>
  <c r="AH139" i="25"/>
  <c r="X18" i="26" s="1"/>
  <c r="AH177" i="25"/>
  <c r="AG187"/>
  <c r="AH155"/>
  <c r="AG151"/>
  <c r="AH141"/>
  <c r="AH108"/>
  <c r="AH94"/>
  <c r="AH53"/>
  <c r="AH107"/>
  <c r="AH63"/>
  <c r="AH174"/>
  <c r="AH125"/>
  <c r="AH95"/>
  <c r="AH78"/>
  <c r="AH29"/>
  <c r="AH47"/>
  <c r="AH12"/>
  <c r="AH160"/>
  <c r="AH146"/>
  <c r="AH111"/>
  <c r="AH97"/>
  <c r="AH153"/>
  <c r="AG163"/>
  <c r="AH57"/>
  <c r="AG67"/>
  <c r="AH10"/>
  <c r="X191"/>
  <c r="N8" i="26"/>
  <c r="N24" s="1"/>
  <c r="AF191" i="25"/>
  <c r="AH149"/>
  <c r="AH119"/>
  <c r="AH102"/>
  <c r="AH81"/>
  <c r="AG91"/>
  <c r="AH59"/>
  <c r="AG55"/>
  <c r="AH45"/>
  <c r="AH159"/>
  <c r="AG103"/>
  <c r="AH93"/>
  <c r="W10" i="26"/>
  <c r="AH43" i="25"/>
  <c r="X10" i="26" s="1"/>
  <c r="AH175" i="25"/>
  <c r="X21" i="26" s="1"/>
  <c r="W13"/>
  <c r="AH180" i="25"/>
  <c r="AH166"/>
  <c r="AH131"/>
  <c r="AG127"/>
  <c r="AH117"/>
  <c r="AH84"/>
  <c r="AH70"/>
  <c r="AH35"/>
  <c r="AG190"/>
  <c r="AH189"/>
  <c r="AH101"/>
  <c r="AH49"/>
  <c r="T191"/>
  <c r="J8" i="26"/>
  <c r="J24" s="1"/>
  <c r="AB191" i="25"/>
  <c r="R8" i="26"/>
  <c r="R24" s="1"/>
  <c r="AH64" i="25"/>
  <c r="AH50"/>
  <c r="AH145"/>
  <c r="AH105"/>
  <c r="AG115"/>
  <c r="AG31"/>
  <c r="AH21"/>
  <c r="AH183"/>
  <c r="AH169"/>
  <c r="AH136"/>
  <c r="AH122"/>
  <c r="AH87"/>
  <c r="AH73"/>
  <c r="AH40"/>
  <c r="AH26"/>
  <c r="AH11"/>
  <c r="AG19"/>
  <c r="AH166" i="23"/>
  <c r="AH132"/>
  <c r="AH107"/>
  <c r="AH70"/>
  <c r="AH30"/>
  <c r="AH16"/>
  <c r="AH62"/>
  <c r="AH34"/>
  <c r="AH9"/>
  <c r="AG19"/>
  <c r="AH156"/>
  <c r="AH122"/>
  <c r="AH88"/>
  <c r="AH54"/>
  <c r="AG31"/>
  <c r="AH21"/>
  <c r="AH172"/>
  <c r="AH130"/>
  <c r="AH174"/>
  <c r="AH146"/>
  <c r="AH112"/>
  <c r="AH78"/>
  <c r="AH36"/>
  <c r="AH76"/>
  <c r="AH42"/>
  <c r="AH14"/>
  <c r="AH170"/>
  <c r="AH136"/>
  <c r="AH94"/>
  <c r="AH60"/>
  <c r="AH26"/>
  <c r="AH138"/>
  <c r="AH110"/>
  <c r="AH180"/>
  <c r="AH155"/>
  <c r="AH118"/>
  <c r="AH84"/>
  <c r="AH50"/>
  <c r="AH82"/>
  <c r="AH48"/>
  <c r="AH184"/>
  <c r="AH142"/>
  <c r="AH102"/>
  <c r="AG79"/>
  <c r="AH69"/>
  <c r="AH40"/>
  <c r="AH12"/>
  <c r="AH143"/>
  <c r="AH95"/>
  <c r="AH47"/>
  <c r="AH178"/>
  <c r="AH144"/>
  <c r="AH124"/>
  <c r="AH160"/>
  <c r="AH126"/>
  <c r="AH98"/>
  <c r="AH64"/>
  <c r="AH22"/>
  <c r="AH90"/>
  <c r="AH57"/>
  <c r="AG67"/>
  <c r="AH28"/>
  <c r="AH150"/>
  <c r="AH108"/>
  <c r="AH74"/>
  <c r="AH46"/>
  <c r="AH177"/>
  <c r="AG187"/>
  <c r="AH129"/>
  <c r="AG139"/>
  <c r="AH81"/>
  <c r="AG91"/>
  <c r="AH33"/>
  <c r="AG43"/>
  <c r="AH186"/>
  <c r="AH158"/>
  <c r="AG175"/>
  <c r="AG190"/>
  <c r="AG127"/>
  <c r="AG55"/>
  <c r="AG103"/>
  <c r="AG115"/>
  <c r="AG151"/>
  <c r="AG163"/>
  <c r="T191"/>
  <c r="AG103" i="10"/>
  <c r="AH103" s="1"/>
  <c r="AG115"/>
  <c r="AH115" s="1"/>
  <c r="AH112"/>
  <c r="AH33"/>
  <c r="AG43"/>
  <c r="AH43" s="1"/>
  <c r="AG187"/>
  <c r="AH187" s="1"/>
  <c r="AG139"/>
  <c r="AH139" s="1"/>
  <c r="AG31"/>
  <c r="AH31" s="1"/>
  <c r="AG91"/>
  <c r="AH91" s="1"/>
  <c r="AG190"/>
  <c r="AH190" s="1"/>
  <c r="AG175"/>
  <c r="AH175" s="1"/>
  <c r="AG151"/>
  <c r="AH151" s="1"/>
  <c r="AG67"/>
  <c r="AH67" s="1"/>
  <c r="AG55"/>
  <c r="AH55" s="1"/>
  <c r="AG163"/>
  <c r="AH163" s="1"/>
  <c r="AG79"/>
  <c r="AH79" s="1"/>
  <c r="AH93"/>
  <c r="AH153"/>
  <c r="AG127"/>
  <c r="AH127" s="1"/>
  <c r="AH106" i="29" l="1"/>
  <c r="X13" i="30" s="1"/>
  <c r="AH79" i="31"/>
  <c r="X13" i="36" s="1"/>
  <c r="AH139" i="31"/>
  <c r="X18" i="32" s="1"/>
  <c r="W8"/>
  <c r="AH250" i="33"/>
  <c r="X21" i="34" s="1"/>
  <c r="AH246" i="33"/>
  <c r="X20" i="34" s="1"/>
  <c r="W24"/>
  <c r="Y24" s="1"/>
  <c r="N24" i="32"/>
  <c r="W13"/>
  <c r="X18" i="36"/>
  <c r="J24"/>
  <c r="V24"/>
  <c r="N24"/>
  <c r="R24"/>
  <c r="W24"/>
  <c r="Y24" s="1"/>
  <c r="J24" i="32"/>
  <c r="X10"/>
  <c r="X10" i="36"/>
  <c r="R24" i="32"/>
  <c r="V24"/>
  <c r="X8"/>
  <c r="X8" i="36"/>
  <c r="W21" i="28"/>
  <c r="AH67" i="35"/>
  <c r="AH103"/>
  <c r="AH187"/>
  <c r="AH127"/>
  <c r="AH139"/>
  <c r="AH115"/>
  <c r="AH55"/>
  <c r="AH31"/>
  <c r="AH163"/>
  <c r="AH43"/>
  <c r="AH91"/>
  <c r="AH190"/>
  <c r="AG191"/>
  <c r="AI67" s="1"/>
  <c r="AH19"/>
  <c r="AH151"/>
  <c r="AH241" i="33"/>
  <c r="X19" i="34" s="1"/>
  <c r="AH107" i="33"/>
  <c r="X13" i="34" s="1"/>
  <c r="AH232" i="33"/>
  <c r="X18" i="34" s="1"/>
  <c r="AG296" i="33"/>
  <c r="AH15"/>
  <c r="X8" i="34" s="1"/>
  <c r="AH22" i="33"/>
  <c r="X9" i="34" s="1"/>
  <c r="AH229" i="33"/>
  <c r="X17" i="34" s="1"/>
  <c r="AH72" i="33"/>
  <c r="X12" i="34" s="1"/>
  <c r="AH49" i="33"/>
  <c r="X11" i="34" s="1"/>
  <c r="AH32" i="33"/>
  <c r="X10" i="34" s="1"/>
  <c r="AH292" i="33"/>
  <c r="X22" i="34" s="1"/>
  <c r="AH191" i="33"/>
  <c r="X15" i="34" s="1"/>
  <c r="AH134" i="33"/>
  <c r="X14" i="34" s="1"/>
  <c r="AH214" i="33"/>
  <c r="X16" i="34" s="1"/>
  <c r="W19" i="32"/>
  <c r="AH151" i="31"/>
  <c r="W11" i="32"/>
  <c r="AH55" i="31"/>
  <c r="W22" i="32"/>
  <c r="AH187" i="31"/>
  <c r="W21" i="32"/>
  <c r="AH175" i="31"/>
  <c r="W17" i="32"/>
  <c r="AH127" i="31"/>
  <c r="W14" i="32"/>
  <c r="AH91" i="31"/>
  <c r="W9" i="32"/>
  <c r="AH31" i="31"/>
  <c r="W20" i="32"/>
  <c r="AH163" i="31"/>
  <c r="W15" i="32"/>
  <c r="AH103" i="31"/>
  <c r="W16" i="32"/>
  <c r="AH115" i="31"/>
  <c r="W23" i="32"/>
  <c r="AH190" i="31"/>
  <c r="W12" i="32"/>
  <c r="AH67" i="31"/>
  <c r="AG191"/>
  <c r="W22" i="30"/>
  <c r="AH300" i="29"/>
  <c r="X22" i="30" s="1"/>
  <c r="W14"/>
  <c r="AH136" i="29"/>
  <c r="X14" i="30" s="1"/>
  <c r="W12"/>
  <c r="AH71" i="29"/>
  <c r="X12" i="30" s="1"/>
  <c r="W9"/>
  <c r="AH22" i="29"/>
  <c r="X9" i="30" s="1"/>
  <c r="W18"/>
  <c r="AH232" i="29"/>
  <c r="X18" i="30" s="1"/>
  <c r="W11"/>
  <c r="AH48" i="29"/>
  <c r="X11" i="30" s="1"/>
  <c r="W20"/>
  <c r="AH248" i="29"/>
  <c r="X20" i="30" s="1"/>
  <c r="W16"/>
  <c r="AH219" i="29"/>
  <c r="X16" i="30" s="1"/>
  <c r="W8"/>
  <c r="AH15" i="29"/>
  <c r="X8" i="30" s="1"/>
  <c r="W19"/>
  <c r="AH241" i="29"/>
  <c r="X19" i="30" s="1"/>
  <c r="W23"/>
  <c r="AH303" i="29"/>
  <c r="X23" i="30" s="1"/>
  <c r="W21"/>
  <c r="AH252" i="29"/>
  <c r="X21" i="30" s="1"/>
  <c r="W17"/>
  <c r="AH229" i="29"/>
  <c r="X17" i="30" s="1"/>
  <c r="W10"/>
  <c r="AH32" i="29"/>
  <c r="X10" i="30" s="1"/>
  <c r="W15"/>
  <c r="AH191" i="29"/>
  <c r="X15" i="30" s="1"/>
  <c r="W13" i="28"/>
  <c r="AH79" i="27"/>
  <c r="X13" i="28" s="1"/>
  <c r="W10"/>
  <c r="AH43" i="27"/>
  <c r="X10" i="28" s="1"/>
  <c r="W15"/>
  <c r="AH103" i="27"/>
  <c r="X15" i="28" s="1"/>
  <c r="W23"/>
  <c r="AH190" i="27"/>
  <c r="X23" i="28" s="1"/>
  <c r="W20"/>
  <c r="AH163" i="27"/>
  <c r="X20" i="28" s="1"/>
  <c r="W16"/>
  <c r="AH115" i="27"/>
  <c r="X16" i="28" s="1"/>
  <c r="W19"/>
  <c r="AH151" i="27"/>
  <c r="X19" i="28" s="1"/>
  <c r="W11"/>
  <c r="AH55" i="27"/>
  <c r="X11" i="28" s="1"/>
  <c r="W22"/>
  <c r="AH187" i="27"/>
  <c r="X22" i="28" s="1"/>
  <c r="W14"/>
  <c r="AH91" i="27"/>
  <c r="X14" i="28" s="1"/>
  <c r="W9"/>
  <c r="AH31" i="27"/>
  <c r="X9" i="28" s="1"/>
  <c r="W8"/>
  <c r="AG191" i="27"/>
  <c r="AI163" s="1"/>
  <c r="Y20" i="28" s="1"/>
  <c r="AH19" i="27"/>
  <c r="X8" i="28" s="1"/>
  <c r="W17"/>
  <c r="AH127" i="27"/>
  <c r="X17" i="28" s="1"/>
  <c r="W12"/>
  <c r="AH67" i="27"/>
  <c r="X12" i="28" s="1"/>
  <c r="W8" i="26"/>
  <c r="AG191" i="25"/>
  <c r="AI163" s="1"/>
  <c r="Y20" i="26" s="1"/>
  <c r="AH19" i="25"/>
  <c r="X8" i="26" s="1"/>
  <c r="W16"/>
  <c r="AH115" i="25"/>
  <c r="X16" i="26" s="1"/>
  <c r="W15"/>
  <c r="AH103" i="25"/>
  <c r="X15" i="26" s="1"/>
  <c r="W14"/>
  <c r="AH91" i="25"/>
  <c r="X14" i="26" s="1"/>
  <c r="W12"/>
  <c r="AH67" i="25"/>
  <c r="X12" i="26" s="1"/>
  <c r="W9"/>
  <c r="AH31" i="25"/>
  <c r="X9" i="26" s="1"/>
  <c r="W20"/>
  <c r="AH163" i="25"/>
  <c r="X20" i="26" s="1"/>
  <c r="W17"/>
  <c r="AH127" i="25"/>
  <c r="X17" i="26" s="1"/>
  <c r="W19"/>
  <c r="AH151" i="25"/>
  <c r="X19" i="26" s="1"/>
  <c r="W23"/>
  <c r="AH190" i="25"/>
  <c r="X23" i="26" s="1"/>
  <c r="W11"/>
  <c r="AH55" i="25"/>
  <c r="X11" i="26" s="1"/>
  <c r="W22"/>
  <c r="AH187" i="25"/>
  <c r="X22" i="26" s="1"/>
  <c r="W20" i="24"/>
  <c r="AH163" i="23"/>
  <c r="X20" i="24" s="1"/>
  <c r="W11"/>
  <c r="AH55" i="23"/>
  <c r="X11" i="24" s="1"/>
  <c r="W14"/>
  <c r="AH91" i="23"/>
  <c r="X14" i="24" s="1"/>
  <c r="W9"/>
  <c r="AH31" i="23"/>
  <c r="X9" i="24" s="1"/>
  <c r="W8"/>
  <c r="AG191" i="23"/>
  <c r="AI19" s="1"/>
  <c r="Y8" i="24" s="1"/>
  <c r="AH19" i="23"/>
  <c r="X8" i="24" s="1"/>
  <c r="W15"/>
  <c r="AH103" i="23"/>
  <c r="X15" i="24" s="1"/>
  <c r="W21"/>
  <c r="AH175" i="23"/>
  <c r="X21" i="24" s="1"/>
  <c r="W18"/>
  <c r="AH139" i="23"/>
  <c r="X18" i="24" s="1"/>
  <c r="W16"/>
  <c r="AH115" i="23"/>
  <c r="X16" i="24" s="1"/>
  <c r="W23"/>
  <c r="AH190" i="23"/>
  <c r="X23" i="24" s="1"/>
  <c r="W22"/>
  <c r="AH187" i="23"/>
  <c r="X22" i="24" s="1"/>
  <c r="W19"/>
  <c r="AH151" i="23"/>
  <c r="X19" i="24" s="1"/>
  <c r="W17"/>
  <c r="AH127" i="23"/>
  <c r="X17" i="24" s="1"/>
  <c r="W10"/>
  <c r="AH43" i="23"/>
  <c r="X10" i="24" s="1"/>
  <c r="W12"/>
  <c r="AH67" i="23"/>
  <c r="X12" i="24" s="1"/>
  <c r="W13"/>
  <c r="AH79" i="23"/>
  <c r="X13" i="24" s="1"/>
  <c r="B20" i="11"/>
  <c r="B19"/>
  <c r="B18"/>
  <c r="B17"/>
  <c r="B16"/>
  <c r="B15"/>
  <c r="B14"/>
  <c r="B13"/>
  <c r="B12"/>
  <c r="B11"/>
  <c r="B10"/>
  <c r="B9"/>
  <c r="B8"/>
  <c r="F20"/>
  <c r="D20"/>
  <c r="D19"/>
  <c r="D18"/>
  <c r="F17"/>
  <c r="D17"/>
  <c r="D16"/>
  <c r="F15"/>
  <c r="D15"/>
  <c r="F12"/>
  <c r="D12"/>
  <c r="D8"/>
  <c r="F9"/>
  <c r="D9"/>
  <c r="A191" i="10"/>
  <c r="B23" i="11"/>
  <c r="F14"/>
  <c r="D14"/>
  <c r="F13"/>
  <c r="D13"/>
  <c r="F10"/>
  <c r="D10"/>
  <c r="A24"/>
  <c r="U23"/>
  <c r="T23"/>
  <c r="S23"/>
  <c r="Q23"/>
  <c r="P23"/>
  <c r="O23"/>
  <c r="M23"/>
  <c r="L23"/>
  <c r="K23"/>
  <c r="I23"/>
  <c r="H23"/>
  <c r="G23"/>
  <c r="C23"/>
  <c r="V23"/>
  <c r="R23"/>
  <c r="J23"/>
  <c r="U22"/>
  <c r="T22"/>
  <c r="S22"/>
  <c r="Q22"/>
  <c r="P22"/>
  <c r="O22"/>
  <c r="M22"/>
  <c r="L22"/>
  <c r="K22"/>
  <c r="I22"/>
  <c r="H22"/>
  <c r="G22"/>
  <c r="C22"/>
  <c r="B22"/>
  <c r="U21"/>
  <c r="T21"/>
  <c r="S21"/>
  <c r="Q21"/>
  <c r="P21"/>
  <c r="O21"/>
  <c r="M21"/>
  <c r="L21"/>
  <c r="K21"/>
  <c r="I21"/>
  <c r="H21"/>
  <c r="G21"/>
  <c r="F21"/>
  <c r="D21"/>
  <c r="C21"/>
  <c r="J21"/>
  <c r="U20"/>
  <c r="T20"/>
  <c r="S20"/>
  <c r="Q20"/>
  <c r="P20"/>
  <c r="O20"/>
  <c r="M20"/>
  <c r="L20"/>
  <c r="K20"/>
  <c r="I20"/>
  <c r="H20"/>
  <c r="G20"/>
  <c r="C20"/>
  <c r="U19"/>
  <c r="T19"/>
  <c r="S19"/>
  <c r="Q19"/>
  <c r="P19"/>
  <c r="O19"/>
  <c r="M19"/>
  <c r="L19"/>
  <c r="K19"/>
  <c r="I19"/>
  <c r="H19"/>
  <c r="G19"/>
  <c r="F19"/>
  <c r="C19"/>
  <c r="T18"/>
  <c r="S18"/>
  <c r="P18"/>
  <c r="O18"/>
  <c r="L18"/>
  <c r="K18"/>
  <c r="H18"/>
  <c r="G18"/>
  <c r="F18"/>
  <c r="C18"/>
  <c r="V18"/>
  <c r="R18"/>
  <c r="N18"/>
  <c r="J18"/>
  <c r="U17"/>
  <c r="T17"/>
  <c r="S17"/>
  <c r="Q17"/>
  <c r="P17"/>
  <c r="O17"/>
  <c r="M17"/>
  <c r="L17"/>
  <c r="K17"/>
  <c r="I17"/>
  <c r="H17"/>
  <c r="G17"/>
  <c r="C17"/>
  <c r="U16"/>
  <c r="T16"/>
  <c r="S16"/>
  <c r="Q16"/>
  <c r="P16"/>
  <c r="O16"/>
  <c r="M16"/>
  <c r="L16"/>
  <c r="K16"/>
  <c r="I16"/>
  <c r="H16"/>
  <c r="G16"/>
  <c r="F16"/>
  <c r="C16"/>
  <c r="R16"/>
  <c r="U15"/>
  <c r="T15"/>
  <c r="S15"/>
  <c r="Q15"/>
  <c r="P15"/>
  <c r="O15"/>
  <c r="M15"/>
  <c r="K15"/>
  <c r="I15"/>
  <c r="H15"/>
  <c r="G15"/>
  <c r="C15"/>
  <c r="U14"/>
  <c r="T14"/>
  <c r="S14"/>
  <c r="Q14"/>
  <c r="P14"/>
  <c r="O14"/>
  <c r="M14"/>
  <c r="L14"/>
  <c r="K14"/>
  <c r="I14"/>
  <c r="H14"/>
  <c r="G14"/>
  <c r="C14"/>
  <c r="R14"/>
  <c r="U13"/>
  <c r="T13"/>
  <c r="S13"/>
  <c r="Q13"/>
  <c r="P13"/>
  <c r="O13"/>
  <c r="M13"/>
  <c r="L13"/>
  <c r="K13"/>
  <c r="I13"/>
  <c r="H13"/>
  <c r="G13"/>
  <c r="C13"/>
  <c r="R13"/>
  <c r="J13"/>
  <c r="U12"/>
  <c r="T12"/>
  <c r="S12"/>
  <c r="Q12"/>
  <c r="P12"/>
  <c r="O12"/>
  <c r="M12"/>
  <c r="L12"/>
  <c r="K12"/>
  <c r="I12"/>
  <c r="H12"/>
  <c r="G12"/>
  <c r="C12"/>
  <c r="R12"/>
  <c r="U11"/>
  <c r="T11"/>
  <c r="S11"/>
  <c r="Q11"/>
  <c r="P11"/>
  <c r="O11"/>
  <c r="M11"/>
  <c r="L11"/>
  <c r="K11"/>
  <c r="I11"/>
  <c r="H11"/>
  <c r="G11"/>
  <c r="F11"/>
  <c r="D11"/>
  <c r="C11"/>
  <c r="R11"/>
  <c r="J11"/>
  <c r="U10"/>
  <c r="T10"/>
  <c r="S10"/>
  <c r="Q10"/>
  <c r="P10"/>
  <c r="O10"/>
  <c r="M10"/>
  <c r="L10"/>
  <c r="K10"/>
  <c r="I10"/>
  <c r="H10"/>
  <c r="G10"/>
  <c r="C10"/>
  <c r="J10"/>
  <c r="U9"/>
  <c r="T9"/>
  <c r="S9"/>
  <c r="Q9"/>
  <c r="P9"/>
  <c r="O9"/>
  <c r="M9"/>
  <c r="L9"/>
  <c r="K9"/>
  <c r="I9"/>
  <c r="H9"/>
  <c r="G9"/>
  <c r="C9"/>
  <c r="U8"/>
  <c r="S8"/>
  <c r="Q8"/>
  <c r="O8"/>
  <c r="M8"/>
  <c r="K8"/>
  <c r="I8"/>
  <c r="G8"/>
  <c r="T18" i="10"/>
  <c r="AG18" s="1"/>
  <c r="AH18" s="1"/>
  <c r="T10"/>
  <c r="AG9"/>
  <c r="AH9" s="1"/>
  <c r="AI137" i="33" l="1"/>
  <c r="AI139"/>
  <c r="AI141"/>
  <c r="AI143"/>
  <c r="AI145"/>
  <c r="AI147"/>
  <c r="AI149"/>
  <c r="AI151"/>
  <c r="AI153"/>
  <c r="AI155"/>
  <c r="AI157"/>
  <c r="AI159"/>
  <c r="AI161"/>
  <c r="AI163"/>
  <c r="AI165"/>
  <c r="AI167"/>
  <c r="AI169"/>
  <c r="AI171"/>
  <c r="AI173"/>
  <c r="AI175"/>
  <c r="AI177"/>
  <c r="AI179"/>
  <c r="AI181"/>
  <c r="AI183"/>
  <c r="AI185"/>
  <c r="AI187"/>
  <c r="AI189"/>
  <c r="AI140"/>
  <c r="AI162"/>
  <c r="AI166"/>
  <c r="AI170"/>
  <c r="AI174"/>
  <c r="AI178"/>
  <c r="AI182"/>
  <c r="AI186"/>
  <c r="AI188"/>
  <c r="AI138"/>
  <c r="AI142"/>
  <c r="AI144"/>
  <c r="AI146"/>
  <c r="AI148"/>
  <c r="AI150"/>
  <c r="AI152"/>
  <c r="AI154"/>
  <c r="AI156"/>
  <c r="AI158"/>
  <c r="AI160"/>
  <c r="AI164"/>
  <c r="AI168"/>
  <c r="AI172"/>
  <c r="AI176"/>
  <c r="AI180"/>
  <c r="AI184"/>
  <c r="AI190"/>
  <c r="AI136"/>
  <c r="AI249"/>
  <c r="AI275"/>
  <c r="AI279"/>
  <c r="AI255"/>
  <c r="AI284"/>
  <c r="AI276"/>
  <c r="AI268"/>
  <c r="AI260"/>
  <c r="AI291"/>
  <c r="AI259"/>
  <c r="AI271"/>
  <c r="AI265"/>
  <c r="AI263"/>
  <c r="AI287"/>
  <c r="AI281"/>
  <c r="AI288"/>
  <c r="AI280"/>
  <c r="AI272"/>
  <c r="AI264"/>
  <c r="AI256"/>
  <c r="AI283"/>
  <c r="AI267"/>
  <c r="AI273"/>
  <c r="AI257"/>
  <c r="AI289"/>
  <c r="AI262"/>
  <c r="AI282"/>
  <c r="AI261"/>
  <c r="AI278"/>
  <c r="AI274"/>
  <c r="AI270"/>
  <c r="AI269"/>
  <c r="AI254"/>
  <c r="AI253"/>
  <c r="AI285"/>
  <c r="AI266"/>
  <c r="AI286"/>
  <c r="AI277"/>
  <c r="AI258"/>
  <c r="AI290"/>
  <c r="AI244"/>
  <c r="AI245"/>
  <c r="AI239"/>
  <c r="AI240"/>
  <c r="AI217"/>
  <c r="AI219"/>
  <c r="AI221"/>
  <c r="AI223"/>
  <c r="AI225"/>
  <c r="AI227"/>
  <c r="AI218"/>
  <c r="AI220"/>
  <c r="AI222"/>
  <c r="AI224"/>
  <c r="AI226"/>
  <c r="AI228"/>
  <c r="AI201"/>
  <c r="AI197"/>
  <c r="AI212"/>
  <c r="AI204"/>
  <c r="AI196"/>
  <c r="AI205"/>
  <c r="AI209"/>
  <c r="AI213"/>
  <c r="AI208"/>
  <c r="AI200"/>
  <c r="AI195"/>
  <c r="AI207"/>
  <c r="AI199"/>
  <c r="AI194"/>
  <c r="AI202"/>
  <c r="AI198"/>
  <c r="AI211"/>
  <c r="AI203"/>
  <c r="AI210"/>
  <c r="AI206"/>
  <c r="AI111"/>
  <c r="AI113"/>
  <c r="AI115"/>
  <c r="AI117"/>
  <c r="AI119"/>
  <c r="AI121"/>
  <c r="AI123"/>
  <c r="AI125"/>
  <c r="AI127"/>
  <c r="AI129"/>
  <c r="AI131"/>
  <c r="AI133"/>
  <c r="AI110"/>
  <c r="AI112"/>
  <c r="AI114"/>
  <c r="AI116"/>
  <c r="AI118"/>
  <c r="AI120"/>
  <c r="AI122"/>
  <c r="AI124"/>
  <c r="AI126"/>
  <c r="AI128"/>
  <c r="AI130"/>
  <c r="AI132"/>
  <c r="AI101"/>
  <c r="AI105"/>
  <c r="AI97"/>
  <c r="AI85"/>
  <c r="AI93"/>
  <c r="AI99"/>
  <c r="AI89"/>
  <c r="AI81"/>
  <c r="AI77"/>
  <c r="AI83"/>
  <c r="AI98"/>
  <c r="AI103"/>
  <c r="AI102"/>
  <c r="AI94"/>
  <c r="AI90"/>
  <c r="AI104"/>
  <c r="AI88"/>
  <c r="AI96"/>
  <c r="AI106"/>
  <c r="AI100"/>
  <c r="AI80"/>
  <c r="AI95"/>
  <c r="AI87"/>
  <c r="AI75"/>
  <c r="AI91"/>
  <c r="AI76"/>
  <c r="AI79"/>
  <c r="AI86"/>
  <c r="AI78"/>
  <c r="AI84"/>
  <c r="AI82"/>
  <c r="AI92"/>
  <c r="AI59"/>
  <c r="AI52"/>
  <c r="AI54"/>
  <c r="AI61"/>
  <c r="AI67"/>
  <c r="AI56"/>
  <c r="AI57"/>
  <c r="AI58"/>
  <c r="AI65"/>
  <c r="AI55"/>
  <c r="AI63"/>
  <c r="AI62"/>
  <c r="AI70"/>
  <c r="AI60"/>
  <c r="AI66"/>
  <c r="AI68"/>
  <c r="AI69"/>
  <c r="AI53"/>
  <c r="AI71"/>
  <c r="AI64"/>
  <c r="AI42"/>
  <c r="AI40"/>
  <c r="AI39"/>
  <c r="AI44"/>
  <c r="AI48"/>
  <c r="AI45"/>
  <c r="AI37"/>
  <c r="AI46"/>
  <c r="AI38"/>
  <c r="AI47"/>
  <c r="AI36"/>
  <c r="AI35"/>
  <c r="AI43"/>
  <c r="AI41"/>
  <c r="AI27"/>
  <c r="AI31"/>
  <c r="AI26"/>
  <c r="AI28"/>
  <c r="AI30"/>
  <c r="AI25"/>
  <c r="AI29"/>
  <c r="AI20"/>
  <c r="AI19"/>
  <c r="AI18"/>
  <c r="AI21"/>
  <c r="AI13"/>
  <c r="AI11"/>
  <c r="AI14"/>
  <c r="AI12"/>
  <c r="AI10"/>
  <c r="AI194" i="29"/>
  <c r="AI218"/>
  <c r="AI195"/>
  <c r="AI197"/>
  <c r="AI199"/>
  <c r="AI201"/>
  <c r="AI203"/>
  <c r="AI205"/>
  <c r="AI207"/>
  <c r="AI209"/>
  <c r="AI211"/>
  <c r="AI213"/>
  <c r="AI215"/>
  <c r="AI217"/>
  <c r="AI196"/>
  <c r="AI198"/>
  <c r="AI200"/>
  <c r="AI202"/>
  <c r="AI204"/>
  <c r="AI206"/>
  <c r="AI208"/>
  <c r="AI210"/>
  <c r="AI212"/>
  <c r="AI214"/>
  <c r="AI216"/>
  <c r="AI252"/>
  <c r="Y21" i="30" s="1"/>
  <c r="AI147" i="29"/>
  <c r="AI151"/>
  <c r="AI155"/>
  <c r="AI159"/>
  <c r="AI163"/>
  <c r="AI167"/>
  <c r="AI171"/>
  <c r="AI175"/>
  <c r="AI179"/>
  <c r="AI183"/>
  <c r="AI187"/>
  <c r="AI156"/>
  <c r="AI146"/>
  <c r="AI150"/>
  <c r="AI154"/>
  <c r="AI158"/>
  <c r="AI162"/>
  <c r="AI166"/>
  <c r="AI170"/>
  <c r="AI174"/>
  <c r="AI178"/>
  <c r="AI182"/>
  <c r="AI186"/>
  <c r="AI190"/>
  <c r="AI149"/>
  <c r="AI153"/>
  <c r="AI157"/>
  <c r="AI161"/>
  <c r="AI165"/>
  <c r="AI169"/>
  <c r="AI173"/>
  <c r="AI177"/>
  <c r="AI181"/>
  <c r="AI185"/>
  <c r="AI189"/>
  <c r="AI148"/>
  <c r="AI152"/>
  <c r="AI160"/>
  <c r="AI164"/>
  <c r="AI168"/>
  <c r="AI172"/>
  <c r="AI176"/>
  <c r="AI180"/>
  <c r="AI184"/>
  <c r="AI188"/>
  <c r="AI191"/>
  <c r="Y15" i="30" s="1"/>
  <c r="AI32" i="29"/>
  <c r="Y10" i="30" s="1"/>
  <c r="AI69" i="29"/>
  <c r="AI65"/>
  <c r="AI62"/>
  <c r="AI66"/>
  <c r="AI56"/>
  <c r="AI52"/>
  <c r="AI60"/>
  <c r="AI55"/>
  <c r="AI59"/>
  <c r="AI57"/>
  <c r="AI53"/>
  <c r="AI61"/>
  <c r="AI58"/>
  <c r="AI70"/>
  <c r="AI54"/>
  <c r="AI68"/>
  <c r="AI64"/>
  <c r="AI67"/>
  <c r="AI51"/>
  <c r="AI63"/>
  <c r="X13" i="32"/>
  <c r="AI251" i="29"/>
  <c r="AI292"/>
  <c r="AI295"/>
  <c r="AI287"/>
  <c r="AI281"/>
  <c r="AI273"/>
  <c r="AI265"/>
  <c r="AI257"/>
  <c r="AI297"/>
  <c r="AI267"/>
  <c r="AI275"/>
  <c r="AI285"/>
  <c r="AI294"/>
  <c r="AI288"/>
  <c r="AI284"/>
  <c r="AI276"/>
  <c r="AI272"/>
  <c r="AI268"/>
  <c r="AI264"/>
  <c r="AI260"/>
  <c r="AI293"/>
  <c r="AI296"/>
  <c r="AI299"/>
  <c r="AI291"/>
  <c r="AI283"/>
  <c r="AI277"/>
  <c r="AI269"/>
  <c r="AI261"/>
  <c r="AI255"/>
  <c r="AI263"/>
  <c r="AI271"/>
  <c r="AI279"/>
  <c r="AI298"/>
  <c r="AI290"/>
  <c r="AI286"/>
  <c r="AI278"/>
  <c r="AI274"/>
  <c r="AI270"/>
  <c r="AI266"/>
  <c r="AI262"/>
  <c r="AI289"/>
  <c r="AI259"/>
  <c r="AI258"/>
  <c r="AI280"/>
  <c r="AI256"/>
  <c r="AI282"/>
  <c r="AI245"/>
  <c r="AI246"/>
  <c r="AI244"/>
  <c r="AI247"/>
  <c r="AI239"/>
  <c r="AI240"/>
  <c r="AI223"/>
  <c r="AI224"/>
  <c r="AI226"/>
  <c r="AI228"/>
  <c r="AI222"/>
  <c r="AI225"/>
  <c r="AI227"/>
  <c r="AI109"/>
  <c r="AI110"/>
  <c r="AI111"/>
  <c r="AI112"/>
  <c r="AI113"/>
  <c r="AI114"/>
  <c r="AI115"/>
  <c r="AI116"/>
  <c r="AI117"/>
  <c r="AI118"/>
  <c r="AI119"/>
  <c r="AI120"/>
  <c r="AI121"/>
  <c r="AI122"/>
  <c r="AI123"/>
  <c r="AI124"/>
  <c r="AI125"/>
  <c r="AI126"/>
  <c r="AI127"/>
  <c r="AI128"/>
  <c r="AI129"/>
  <c r="AI130"/>
  <c r="AI131"/>
  <c r="AI132"/>
  <c r="AI133"/>
  <c r="AI134"/>
  <c r="AI135"/>
  <c r="AI108"/>
  <c r="AI103"/>
  <c r="AI99"/>
  <c r="AI97"/>
  <c r="AI95"/>
  <c r="AI93"/>
  <c r="AI91"/>
  <c r="AI89"/>
  <c r="AI88"/>
  <c r="AI86"/>
  <c r="AI84"/>
  <c r="AI81"/>
  <c r="AI80"/>
  <c r="AI79"/>
  <c r="AI78"/>
  <c r="AI76"/>
  <c r="AI74"/>
  <c r="AI105"/>
  <c r="AI101"/>
  <c r="AI98"/>
  <c r="AI96"/>
  <c r="AI94"/>
  <c r="AI92"/>
  <c r="AI90"/>
  <c r="AI87"/>
  <c r="AI85"/>
  <c r="AI83"/>
  <c r="AI77"/>
  <c r="AI104"/>
  <c r="AI82"/>
  <c r="AI100"/>
  <c r="AI75"/>
  <c r="AI102"/>
  <c r="AI44"/>
  <c r="AI45"/>
  <c r="AI47"/>
  <c r="AI43"/>
  <c r="AI46"/>
  <c r="AI25"/>
  <c r="AI26"/>
  <c r="AI27"/>
  <c r="AI28"/>
  <c r="AI29"/>
  <c r="AI30"/>
  <c r="AI31"/>
  <c r="AI11"/>
  <c r="AI18"/>
  <c r="AI20"/>
  <c r="AI17"/>
  <c r="AI19"/>
  <c r="AI21"/>
  <c r="AI303"/>
  <c r="Y23" i="30" s="1"/>
  <c r="AI12" i="29"/>
  <c r="AI14"/>
  <c r="AI13"/>
  <c r="AI10"/>
  <c r="AI15" i="33"/>
  <c r="Y8" i="34" s="1"/>
  <c r="AI190" i="35"/>
  <c r="AI43"/>
  <c r="AI31"/>
  <c r="AI115"/>
  <c r="AI151"/>
  <c r="AI19"/>
  <c r="AI91"/>
  <c r="AI163"/>
  <c r="AI127"/>
  <c r="AI103"/>
  <c r="AI139"/>
  <c r="AI187"/>
  <c r="AI229" i="33"/>
  <c r="Y17" i="34" s="1"/>
  <c r="AI214" i="33"/>
  <c r="Y16" i="34" s="1"/>
  <c r="AI292" i="33"/>
  <c r="Y22" i="34" s="1"/>
  <c r="X24"/>
  <c r="AI49" i="33"/>
  <c r="Y11" i="34" s="1"/>
  <c r="AI241" i="33"/>
  <c r="Y19" i="34" s="1"/>
  <c r="AI32" i="33"/>
  <c r="Y10" i="34" s="1"/>
  <c r="AI72" i="33"/>
  <c r="Y12" i="34" s="1"/>
  <c r="AI134" i="33"/>
  <c r="Y14" i="34" s="1"/>
  <c r="AI232" i="33"/>
  <c r="Y18" i="34" s="1"/>
  <c r="X23" i="32"/>
  <c r="X23" i="36"/>
  <c r="X22" i="32"/>
  <c r="X22" i="36"/>
  <c r="X21" i="32"/>
  <c r="X21" i="36"/>
  <c r="X20" i="32"/>
  <c r="X20" i="36"/>
  <c r="X19" i="32"/>
  <c r="X19" i="36"/>
  <c r="X17" i="32"/>
  <c r="X17" i="36"/>
  <c r="X16" i="32"/>
  <c r="X16" i="36"/>
  <c r="X15" i="32"/>
  <c r="X15" i="36"/>
  <c r="X14" i="32"/>
  <c r="X14" i="36"/>
  <c r="X24"/>
  <c r="X12" i="32"/>
  <c r="X12" i="36"/>
  <c r="X11" i="32"/>
  <c r="X11" i="36"/>
  <c r="X9" i="32"/>
  <c r="X9" i="36"/>
  <c r="AI136" i="29"/>
  <c r="Y14" i="30" s="1"/>
  <c r="AI55" i="25"/>
  <c r="Y11" i="26" s="1"/>
  <c r="AI127" i="25"/>
  <c r="Y17" i="26" s="1"/>
  <c r="AI115" i="23"/>
  <c r="Y16" i="24" s="1"/>
  <c r="AI127" i="23"/>
  <c r="Y17" i="24" s="1"/>
  <c r="AI190" i="23"/>
  <c r="Y23" i="24" s="1"/>
  <c r="AI163" i="23"/>
  <c r="Y20" i="24" s="1"/>
  <c r="AI43" i="23"/>
  <c r="Y10" i="24" s="1"/>
  <c r="AI103" i="23"/>
  <c r="Y15" i="24" s="1"/>
  <c r="AH191" i="35"/>
  <c r="AI191"/>
  <c r="AI85"/>
  <c r="AI137"/>
  <c r="AI51"/>
  <c r="AI133"/>
  <c r="AI17"/>
  <c r="AI71"/>
  <c r="AI99"/>
  <c r="AI161"/>
  <c r="AI37"/>
  <c r="AI65"/>
  <c r="AI119"/>
  <c r="AI147"/>
  <c r="AI50"/>
  <c r="AI146"/>
  <c r="AI28"/>
  <c r="AI76"/>
  <c r="AI124"/>
  <c r="AI158"/>
  <c r="AI160"/>
  <c r="AI170"/>
  <c r="AI186"/>
  <c r="AI189"/>
  <c r="AI183"/>
  <c r="AI185"/>
  <c r="AI21"/>
  <c r="AI58"/>
  <c r="AI101"/>
  <c r="AI149"/>
  <c r="AI14"/>
  <c r="AI73"/>
  <c r="AI120"/>
  <c r="AI168"/>
  <c r="AI98"/>
  <c r="AI34"/>
  <c r="AI82"/>
  <c r="AI130"/>
  <c r="AI16"/>
  <c r="AI26"/>
  <c r="AI112"/>
  <c r="AI122"/>
  <c r="AI11"/>
  <c r="AI38"/>
  <c r="AI53"/>
  <c r="AI148"/>
  <c r="AI165"/>
  <c r="AI25"/>
  <c r="AI72"/>
  <c r="AI111"/>
  <c r="AI159"/>
  <c r="AI61"/>
  <c r="AI113"/>
  <c r="AI23"/>
  <c r="AI109"/>
  <c r="AI167"/>
  <c r="AI47"/>
  <c r="AI95"/>
  <c r="AI157"/>
  <c r="AI13"/>
  <c r="AI41"/>
  <c r="AI89"/>
  <c r="AI143"/>
  <c r="AI88"/>
  <c r="AI136"/>
  <c r="AI48"/>
  <c r="AI86"/>
  <c r="AI134"/>
  <c r="AI182"/>
  <c r="AI181"/>
  <c r="AI10"/>
  <c r="AI52"/>
  <c r="AI69"/>
  <c r="AI96"/>
  <c r="AI117"/>
  <c r="AI155"/>
  <c r="AI24"/>
  <c r="AI63"/>
  <c r="AI110"/>
  <c r="AI40"/>
  <c r="AI64"/>
  <c r="AI74"/>
  <c r="AI184"/>
  <c r="AI42"/>
  <c r="AI59"/>
  <c r="AI90"/>
  <c r="AI107"/>
  <c r="AI144"/>
  <c r="AI154"/>
  <c r="AI15"/>
  <c r="AI62"/>
  <c r="AI121"/>
  <c r="AI169"/>
  <c r="AI79"/>
  <c r="AI132"/>
  <c r="AI177"/>
  <c r="AI178"/>
  <c r="AI150"/>
  <c r="AI102"/>
  <c r="AI125"/>
  <c r="AI45"/>
  <c r="AI123"/>
  <c r="AI87"/>
  <c r="AI57"/>
  <c r="AI30"/>
  <c r="AI78"/>
  <c r="AI27"/>
  <c r="AI22"/>
  <c r="AI93"/>
  <c r="AI138"/>
  <c r="AI94"/>
  <c r="AI118"/>
  <c r="AI12"/>
  <c r="AI9"/>
  <c r="AI100"/>
  <c r="AI172"/>
  <c r="AI18"/>
  <c r="AI171"/>
  <c r="AI60"/>
  <c r="AI179"/>
  <c r="AI83"/>
  <c r="AI46"/>
  <c r="AI162"/>
  <c r="AI114"/>
  <c r="AI66"/>
  <c r="AI141"/>
  <c r="AI29"/>
  <c r="AI126"/>
  <c r="AI33"/>
  <c r="AI142"/>
  <c r="AI75"/>
  <c r="AI135"/>
  <c r="AI49"/>
  <c r="AI153"/>
  <c r="AI84"/>
  <c r="AI156"/>
  <c r="AI108"/>
  <c r="AI175"/>
  <c r="AI180"/>
  <c r="AI106"/>
  <c r="AI39"/>
  <c r="AI77"/>
  <c r="AI174"/>
  <c r="AI166"/>
  <c r="AI70"/>
  <c r="AI173"/>
  <c r="AI36"/>
  <c r="AI105"/>
  <c r="AI129"/>
  <c r="AI81"/>
  <c r="AI145"/>
  <c r="AI97"/>
  <c r="AI54"/>
  <c r="AI131"/>
  <c r="AI35"/>
  <c r="AI55"/>
  <c r="AI191" i="33"/>
  <c r="Y15" i="34" s="1"/>
  <c r="AI22" i="33"/>
  <c r="Y9" i="34" s="1"/>
  <c r="AH296" i="33"/>
  <c r="AI296"/>
  <c r="AI234"/>
  <c r="AI51"/>
  <c r="AI238"/>
  <c r="AI248"/>
  <c r="AI294"/>
  <c r="AI243"/>
  <c r="AI34"/>
  <c r="AI24"/>
  <c r="AI216"/>
  <c r="AI17"/>
  <c r="AI250"/>
  <c r="Y21" i="34" s="1"/>
  <c r="AI193" i="33"/>
  <c r="AI109"/>
  <c r="AI236"/>
  <c r="AI295"/>
  <c r="Y23" i="34" s="1"/>
  <c r="AI74" i="33"/>
  <c r="AI9"/>
  <c r="AI252"/>
  <c r="AI231"/>
  <c r="AI246"/>
  <c r="Y20" i="34" s="1"/>
  <c r="AI237" i="33"/>
  <c r="AI235"/>
  <c r="AI107"/>
  <c r="Y13" i="34" s="1"/>
  <c r="W24" i="32"/>
  <c r="Y24" s="1"/>
  <c r="AH191" i="31"/>
  <c r="AI191"/>
  <c r="AI10"/>
  <c r="AI48"/>
  <c r="AI52"/>
  <c r="AI120"/>
  <c r="AI158"/>
  <c r="AI16"/>
  <c r="AI24"/>
  <c r="AI62"/>
  <c r="AI66"/>
  <c r="AI106"/>
  <c r="AI110"/>
  <c r="AI114"/>
  <c r="AI154"/>
  <c r="AI135"/>
  <c r="AI37"/>
  <c r="AI147"/>
  <c r="AI171"/>
  <c r="AI179"/>
  <c r="AI173"/>
  <c r="AI157"/>
  <c r="AI27"/>
  <c r="AI123"/>
  <c r="AI137"/>
  <c r="AI126"/>
  <c r="AI150"/>
  <c r="AI118"/>
  <c r="AI112"/>
  <c r="AI12"/>
  <c r="AI100"/>
  <c r="AI148"/>
  <c r="AI39"/>
  <c r="AI105"/>
  <c r="AI69"/>
  <c r="AI9"/>
  <c r="AI51"/>
  <c r="AI161"/>
  <c r="AI23"/>
  <c r="AI65"/>
  <c r="AI109"/>
  <c r="AI113"/>
  <c r="AI25"/>
  <c r="AI18"/>
  <c r="AI58"/>
  <c r="AI178"/>
  <c r="AI13"/>
  <c r="AI72"/>
  <c r="AI76"/>
  <c r="AI124"/>
  <c r="AI162"/>
  <c r="AI77"/>
  <c r="AI170"/>
  <c r="AI15"/>
  <c r="AI99"/>
  <c r="AI41"/>
  <c r="AI85"/>
  <c r="AI36"/>
  <c r="AI88"/>
  <c r="AI60"/>
  <c r="AI142"/>
  <c r="AI28"/>
  <c r="AI96"/>
  <c r="AI138"/>
  <c r="AI42"/>
  <c r="AI86"/>
  <c r="AI90"/>
  <c r="AI130"/>
  <c r="AI134"/>
  <c r="AI182"/>
  <c r="AI186"/>
  <c r="AI17"/>
  <c r="AI14"/>
  <c r="AI75"/>
  <c r="AI83"/>
  <c r="AI61"/>
  <c r="AI33"/>
  <c r="AI129"/>
  <c r="AI181"/>
  <c r="AI74"/>
  <c r="AI11"/>
  <c r="AI30"/>
  <c r="AI132"/>
  <c r="AI184"/>
  <c r="AI54"/>
  <c r="AI98"/>
  <c r="AI165"/>
  <c r="AI22"/>
  <c r="AI89"/>
  <c r="AI133"/>
  <c r="AI185"/>
  <c r="AI121"/>
  <c r="AI34"/>
  <c r="AI38"/>
  <c r="AI82"/>
  <c r="AI144"/>
  <c r="AI168"/>
  <c r="AI172"/>
  <c r="AI156"/>
  <c r="AI71"/>
  <c r="AI46"/>
  <c r="AI146"/>
  <c r="AI53"/>
  <c r="AI29"/>
  <c r="AI153"/>
  <c r="AI49"/>
  <c r="AI45"/>
  <c r="AI166"/>
  <c r="AI145"/>
  <c r="AI47"/>
  <c r="AI141"/>
  <c r="AI94"/>
  <c r="AI50"/>
  <c r="AI87"/>
  <c r="AI125"/>
  <c r="AI119"/>
  <c r="AI59"/>
  <c r="AI70"/>
  <c r="AI155"/>
  <c r="AI183"/>
  <c r="AI63"/>
  <c r="AI174"/>
  <c r="AI78"/>
  <c r="AI101"/>
  <c r="AI149"/>
  <c r="AI102"/>
  <c r="AI57"/>
  <c r="AI107"/>
  <c r="AI84"/>
  <c r="AI21"/>
  <c r="AI111"/>
  <c r="AI169"/>
  <c r="AI122"/>
  <c r="AI73"/>
  <c r="AI26"/>
  <c r="AI97"/>
  <c r="AI159"/>
  <c r="AI19"/>
  <c r="AI167"/>
  <c r="AI143"/>
  <c r="AI81"/>
  <c r="AI180"/>
  <c r="AI131"/>
  <c r="AI35"/>
  <c r="AI93"/>
  <c r="AI95"/>
  <c r="AI177"/>
  <c r="AI108"/>
  <c r="AI64"/>
  <c r="AI43"/>
  <c r="AI79"/>
  <c r="AI139"/>
  <c r="AI117"/>
  <c r="AI189"/>
  <c r="AI160"/>
  <c r="AI136"/>
  <c r="AI40"/>
  <c r="AI190"/>
  <c r="AI115"/>
  <c r="AI31"/>
  <c r="AI91"/>
  <c r="AI55"/>
  <c r="AI67"/>
  <c r="AI103"/>
  <c r="AI163"/>
  <c r="AI127"/>
  <c r="AI151"/>
  <c r="AI175"/>
  <c r="AI187"/>
  <c r="AI304" i="29"/>
  <c r="AH304"/>
  <c r="AI37"/>
  <c r="AI41"/>
  <c r="AI35"/>
  <c r="AI250"/>
  <c r="AI143"/>
  <c r="AI145"/>
  <c r="AI40"/>
  <c r="AI73"/>
  <c r="AI237"/>
  <c r="AI144"/>
  <c r="AI141"/>
  <c r="AI235"/>
  <c r="AI236"/>
  <c r="AI24"/>
  <c r="AI140"/>
  <c r="AI36"/>
  <c r="AI254"/>
  <c r="AI234"/>
  <c r="AI39"/>
  <c r="AI193"/>
  <c r="AI243"/>
  <c r="AI221"/>
  <c r="AI231"/>
  <c r="AI106"/>
  <c r="Y13" i="30" s="1"/>
  <c r="AI9" i="29"/>
  <c r="AI142"/>
  <c r="AI302"/>
  <c r="AI138"/>
  <c r="AI139"/>
  <c r="AI38"/>
  <c r="AI42"/>
  <c r="AI50"/>
  <c r="AI34"/>
  <c r="AI238"/>
  <c r="W24" i="30"/>
  <c r="AI48" i="29"/>
  <c r="Y11" i="30" s="1"/>
  <c r="AI232" i="29"/>
  <c r="Y18" i="30" s="1"/>
  <c r="AI300" i="29"/>
  <c r="Y22" i="30" s="1"/>
  <c r="AI241" i="29"/>
  <c r="Y19" i="30" s="1"/>
  <c r="AI219" i="29"/>
  <c r="Y16" i="30" s="1"/>
  <c r="AI229" i="29"/>
  <c r="Y17" i="30" s="1"/>
  <c r="AI15" i="29"/>
  <c r="Y8" i="30" s="1"/>
  <c r="AI248" i="29"/>
  <c r="Y20" i="30" s="1"/>
  <c r="AI22" i="29"/>
  <c r="Y9" i="30" s="1"/>
  <c r="AI71" i="29"/>
  <c r="Y12" i="30" s="1"/>
  <c r="AI19" i="27"/>
  <c r="Y8" i="28" s="1"/>
  <c r="AI31" i="27"/>
  <c r="Y9" i="28" s="1"/>
  <c r="AI91" i="27"/>
  <c r="Y14" i="28" s="1"/>
  <c r="AI151" i="27"/>
  <c r="Y19" i="28" s="1"/>
  <c r="AI115" i="27"/>
  <c r="Y16" i="28" s="1"/>
  <c r="AI103" i="27"/>
  <c r="Y15" i="28" s="1"/>
  <c r="AI43" i="27"/>
  <c r="Y10" i="28" s="1"/>
  <c r="AI67" i="27"/>
  <c r="Y12" i="28" s="1"/>
  <c r="W24"/>
  <c r="AI187" i="27"/>
  <c r="Y22" i="28" s="1"/>
  <c r="AH191" i="27"/>
  <c r="AI191"/>
  <c r="AI15"/>
  <c r="AI48"/>
  <c r="AI72"/>
  <c r="AI154"/>
  <c r="AI182"/>
  <c r="AI186"/>
  <c r="AI100"/>
  <c r="AI168"/>
  <c r="AI172"/>
  <c r="AI42"/>
  <c r="AI96"/>
  <c r="AI30"/>
  <c r="AI13"/>
  <c r="AI173"/>
  <c r="AI14"/>
  <c r="AI106"/>
  <c r="AI82"/>
  <c r="AI86"/>
  <c r="AI90"/>
  <c r="AI158"/>
  <c r="AI162"/>
  <c r="AI121"/>
  <c r="AI137"/>
  <c r="AI74"/>
  <c r="AI126"/>
  <c r="AI98"/>
  <c r="AI142"/>
  <c r="AI118"/>
  <c r="AI54"/>
  <c r="AI150"/>
  <c r="AI165"/>
  <c r="AI28"/>
  <c r="AI185"/>
  <c r="AI18"/>
  <c r="AI171"/>
  <c r="AI41"/>
  <c r="AI12"/>
  <c r="AI135"/>
  <c r="AI51"/>
  <c r="AI75"/>
  <c r="AI85"/>
  <c r="AI89"/>
  <c r="AI161"/>
  <c r="AI22"/>
  <c r="AI83"/>
  <c r="AI88"/>
  <c r="AI184"/>
  <c r="AI61"/>
  <c r="AI157"/>
  <c r="AI129"/>
  <c r="AI69"/>
  <c r="AI11"/>
  <c r="AI52"/>
  <c r="AI76"/>
  <c r="AI114"/>
  <c r="AI178"/>
  <c r="AI62"/>
  <c r="AI66"/>
  <c r="AI130"/>
  <c r="AI134"/>
  <c r="AI24"/>
  <c r="AI58"/>
  <c r="AI144"/>
  <c r="AI148"/>
  <c r="AI179"/>
  <c r="AI16"/>
  <c r="AI25"/>
  <c r="AI110"/>
  <c r="AI138"/>
  <c r="AI38"/>
  <c r="AI120"/>
  <c r="AI124"/>
  <c r="AI99"/>
  <c r="AI167"/>
  <c r="AI112"/>
  <c r="AI132"/>
  <c r="AI60"/>
  <c r="AI34"/>
  <c r="AI9"/>
  <c r="AI109"/>
  <c r="AI27"/>
  <c r="AI65"/>
  <c r="AI133"/>
  <c r="AI147"/>
  <c r="AI36"/>
  <c r="AI71"/>
  <c r="AI113"/>
  <c r="AI181"/>
  <c r="AI123"/>
  <c r="AI77"/>
  <c r="AI39"/>
  <c r="AI46"/>
  <c r="AI47"/>
  <c r="AI143"/>
  <c r="AI33"/>
  <c r="AI170"/>
  <c r="AI156"/>
  <c r="AI45"/>
  <c r="AI153"/>
  <c r="AI141"/>
  <c r="AI94"/>
  <c r="AI50"/>
  <c r="AI84"/>
  <c r="AI35"/>
  <c r="AI10"/>
  <c r="AI63"/>
  <c r="AI136"/>
  <c r="AI40"/>
  <c r="AI17"/>
  <c r="AI149"/>
  <c r="AI102"/>
  <c r="AI125"/>
  <c r="AI175"/>
  <c r="Y21" i="28" s="1"/>
  <c r="AI57" i="27"/>
  <c r="AI189"/>
  <c r="AI180"/>
  <c r="AI131"/>
  <c r="AI146"/>
  <c r="AI97"/>
  <c r="AI95"/>
  <c r="AI37"/>
  <c r="AI81"/>
  <c r="AI101"/>
  <c r="AI23"/>
  <c r="AI177"/>
  <c r="AI108"/>
  <c r="AI64"/>
  <c r="AI117"/>
  <c r="AI70"/>
  <c r="AI159"/>
  <c r="AI145"/>
  <c r="AI49"/>
  <c r="AI122"/>
  <c r="AI73"/>
  <c r="AI26"/>
  <c r="AI119"/>
  <c r="AI29"/>
  <c r="AI21"/>
  <c r="AI139"/>
  <c r="Y18" i="28" s="1"/>
  <c r="AI59" i="27"/>
  <c r="AI155"/>
  <c r="AI107"/>
  <c r="AI166"/>
  <c r="AI160"/>
  <c r="AI111"/>
  <c r="AI53"/>
  <c r="AI105"/>
  <c r="AI169"/>
  <c r="AI78"/>
  <c r="AI183"/>
  <c r="AI87"/>
  <c r="AI93"/>
  <c r="AI174"/>
  <c r="AI79"/>
  <c r="Y13" i="28" s="1"/>
  <c r="AI127" i="27"/>
  <c r="Y17" i="28" s="1"/>
  <c r="AI55" i="27"/>
  <c r="Y11" i="28" s="1"/>
  <c r="AI190" i="27"/>
  <c r="Y23" i="28" s="1"/>
  <c r="AH191" i="25"/>
  <c r="AI191"/>
  <c r="AI38"/>
  <c r="AI66"/>
  <c r="AI133"/>
  <c r="AI185"/>
  <c r="AI23"/>
  <c r="AI27"/>
  <c r="AI161"/>
  <c r="AI173"/>
  <c r="AI62"/>
  <c r="AI106"/>
  <c r="AI130"/>
  <c r="AI168"/>
  <c r="AI124"/>
  <c r="AI16"/>
  <c r="AI114"/>
  <c r="AI154"/>
  <c r="AI39"/>
  <c r="AI61"/>
  <c r="AI143"/>
  <c r="AI33"/>
  <c r="AI85"/>
  <c r="AI167"/>
  <c r="AI126"/>
  <c r="AI54"/>
  <c r="AI74"/>
  <c r="AI182"/>
  <c r="AI46"/>
  <c r="AI98"/>
  <c r="AI9"/>
  <c r="AI41"/>
  <c r="AI109"/>
  <c r="AI58"/>
  <c r="AI144"/>
  <c r="AI72"/>
  <c r="AI76"/>
  <c r="AI120"/>
  <c r="AI135"/>
  <c r="AI121"/>
  <c r="AI65"/>
  <c r="AI147"/>
  <c r="AI30"/>
  <c r="AI118"/>
  <c r="AI99"/>
  <c r="AI88"/>
  <c r="AI165"/>
  <c r="AI15"/>
  <c r="AI34"/>
  <c r="AI171"/>
  <c r="AI75"/>
  <c r="AI83"/>
  <c r="AI77"/>
  <c r="AI42"/>
  <c r="AI110"/>
  <c r="AI134"/>
  <c r="AI172"/>
  <c r="AI82"/>
  <c r="AI17"/>
  <c r="AI48"/>
  <c r="AI52"/>
  <c r="AI90"/>
  <c r="AI138"/>
  <c r="AI178"/>
  <c r="AI179"/>
  <c r="AI113"/>
  <c r="AI157"/>
  <c r="AI71"/>
  <c r="AI123"/>
  <c r="AI181"/>
  <c r="AI170"/>
  <c r="AI60"/>
  <c r="AI156"/>
  <c r="AI36"/>
  <c r="AI86"/>
  <c r="AI112"/>
  <c r="AI14"/>
  <c r="AI129"/>
  <c r="AI100"/>
  <c r="AI148"/>
  <c r="AI186"/>
  <c r="AI24"/>
  <c r="AI28"/>
  <c r="AI96"/>
  <c r="AI158"/>
  <c r="AI162"/>
  <c r="AI13"/>
  <c r="AI25"/>
  <c r="AI37"/>
  <c r="AI22"/>
  <c r="AI18"/>
  <c r="AI51"/>
  <c r="AI89"/>
  <c r="AI132"/>
  <c r="AI184"/>
  <c r="AI142"/>
  <c r="AI137"/>
  <c r="AI150"/>
  <c r="AI69"/>
  <c r="AI107"/>
  <c r="AI57"/>
  <c r="AI119"/>
  <c r="AI81"/>
  <c r="AI159"/>
  <c r="AI79"/>
  <c r="Y13" i="26" s="1"/>
  <c r="AI166" i="25"/>
  <c r="AI117"/>
  <c r="AI101"/>
  <c r="AI50"/>
  <c r="AI105"/>
  <c r="AI21"/>
  <c r="AI122"/>
  <c r="AI73"/>
  <c r="AI26"/>
  <c r="AI11"/>
  <c r="AI177"/>
  <c r="AI108"/>
  <c r="AI53"/>
  <c r="AI63"/>
  <c r="AI174"/>
  <c r="AI95"/>
  <c r="AI29"/>
  <c r="AI146"/>
  <c r="AI97"/>
  <c r="AI10"/>
  <c r="AI59"/>
  <c r="AI93"/>
  <c r="AI84"/>
  <c r="AI35"/>
  <c r="AI169"/>
  <c r="AI139"/>
  <c r="Y18" i="26" s="1"/>
  <c r="AI155" i="25"/>
  <c r="AI12"/>
  <c r="AI149"/>
  <c r="AI102"/>
  <c r="AI45"/>
  <c r="AI180"/>
  <c r="AI189"/>
  <c r="AI49"/>
  <c r="AI64"/>
  <c r="AI136"/>
  <c r="AI87"/>
  <c r="AI40"/>
  <c r="AI141"/>
  <c r="AI94"/>
  <c r="AI125"/>
  <c r="AI78"/>
  <c r="AI47"/>
  <c r="AI160"/>
  <c r="AI111"/>
  <c r="AI153"/>
  <c r="AI43"/>
  <c r="Y10" i="26" s="1"/>
  <c r="AI175" i="25"/>
  <c r="Y21" i="26" s="1"/>
  <c r="AI131" i="25"/>
  <c r="AI70"/>
  <c r="AI145"/>
  <c r="AI183"/>
  <c r="AI190"/>
  <c r="Y23" i="26" s="1"/>
  <c r="AI31" i="25"/>
  <c r="Y9" i="26" s="1"/>
  <c r="AI67" i="25"/>
  <c r="Y12" i="26" s="1"/>
  <c r="AI19" i="25"/>
  <c r="Y8" i="26" s="1"/>
  <c r="W24"/>
  <c r="AI103" i="25"/>
  <c r="Y15" i="26" s="1"/>
  <c r="AI115" i="25"/>
  <c r="Y16" i="26" s="1"/>
  <c r="AI187" i="25"/>
  <c r="Y22" i="26" s="1"/>
  <c r="AI151" i="25"/>
  <c r="Y19" i="26" s="1"/>
  <c r="AI91" i="25"/>
  <c r="Y14" i="26" s="1"/>
  <c r="AH191" i="23"/>
  <c r="AI191"/>
  <c r="AI105"/>
  <c r="AI111"/>
  <c r="AI45"/>
  <c r="AI51"/>
  <c r="AI145"/>
  <c r="AI149"/>
  <c r="AI117"/>
  <c r="AI121"/>
  <c r="AI125"/>
  <c r="AI96"/>
  <c r="AI18"/>
  <c r="AI52"/>
  <c r="AI66"/>
  <c r="AI100"/>
  <c r="AI114"/>
  <c r="AI148"/>
  <c r="AI162"/>
  <c r="AI11"/>
  <c r="AI15"/>
  <c r="AI59"/>
  <c r="AI63"/>
  <c r="AI157"/>
  <c r="AI161"/>
  <c r="AI97"/>
  <c r="AI101"/>
  <c r="AI189"/>
  <c r="AI37"/>
  <c r="AI41"/>
  <c r="AI85"/>
  <c r="AI89"/>
  <c r="AI133"/>
  <c r="AI137"/>
  <c r="AI181"/>
  <c r="AI185"/>
  <c r="AI23"/>
  <c r="AI27"/>
  <c r="AI71"/>
  <c r="AI75"/>
  <c r="AI165"/>
  <c r="AI169"/>
  <c r="AI173"/>
  <c r="AI109"/>
  <c r="AI113"/>
  <c r="AI49"/>
  <c r="AI53"/>
  <c r="AI141"/>
  <c r="AI147"/>
  <c r="AI119"/>
  <c r="AI123"/>
  <c r="AI10"/>
  <c r="AI24"/>
  <c r="AI58"/>
  <c r="AI72"/>
  <c r="AI106"/>
  <c r="AI120"/>
  <c r="AI154"/>
  <c r="AI168"/>
  <c r="AI13"/>
  <c r="AI17"/>
  <c r="AI61"/>
  <c r="AI65"/>
  <c r="AI153"/>
  <c r="AI159"/>
  <c r="AI93"/>
  <c r="AI99"/>
  <c r="AI35"/>
  <c r="AI39"/>
  <c r="AI83"/>
  <c r="AI87"/>
  <c r="AI131"/>
  <c r="AI135"/>
  <c r="AI179"/>
  <c r="AI183"/>
  <c r="AI25"/>
  <c r="AI29"/>
  <c r="AI73"/>
  <c r="AI77"/>
  <c r="AI167"/>
  <c r="AI171"/>
  <c r="AI38"/>
  <c r="AI86"/>
  <c r="AI134"/>
  <c r="AI182"/>
  <c r="AI166"/>
  <c r="AI30"/>
  <c r="AI62"/>
  <c r="AI130"/>
  <c r="AI146"/>
  <c r="AI78"/>
  <c r="AI76"/>
  <c r="AI14"/>
  <c r="AI136"/>
  <c r="AI60"/>
  <c r="AI138"/>
  <c r="AI180"/>
  <c r="AI118"/>
  <c r="AI50"/>
  <c r="AI48"/>
  <c r="AI142"/>
  <c r="AI95"/>
  <c r="AI108"/>
  <c r="AI46"/>
  <c r="AI177"/>
  <c r="AI158"/>
  <c r="AI122"/>
  <c r="AI54"/>
  <c r="AI21"/>
  <c r="AI155"/>
  <c r="AI40"/>
  <c r="AI178"/>
  <c r="AI124"/>
  <c r="AI160"/>
  <c r="AI98"/>
  <c r="AI22"/>
  <c r="AI129"/>
  <c r="AI132"/>
  <c r="AI70"/>
  <c r="AI16"/>
  <c r="AI34"/>
  <c r="AI9"/>
  <c r="AI172"/>
  <c r="AI174"/>
  <c r="AI112"/>
  <c r="AI36"/>
  <c r="AI42"/>
  <c r="AI170"/>
  <c r="AI94"/>
  <c r="AI26"/>
  <c r="AI110"/>
  <c r="AI84"/>
  <c r="AI82"/>
  <c r="AI184"/>
  <c r="AI102"/>
  <c r="AI69"/>
  <c r="AI143"/>
  <c r="AI47"/>
  <c r="AI28"/>
  <c r="AI150"/>
  <c r="AI74"/>
  <c r="AI81"/>
  <c r="AI186"/>
  <c r="AI107"/>
  <c r="AI156"/>
  <c r="AI88"/>
  <c r="AI12"/>
  <c r="AI144"/>
  <c r="AI126"/>
  <c r="AI64"/>
  <c r="AI90"/>
  <c r="AI57"/>
  <c r="AI33"/>
  <c r="AI31"/>
  <c r="Y9" i="24" s="1"/>
  <c r="AI79" i="23"/>
  <c r="Y13" i="24" s="1"/>
  <c r="AI151" i="23"/>
  <c r="Y19" i="24" s="1"/>
  <c r="AI139" i="23"/>
  <c r="Y18" i="24" s="1"/>
  <c r="AI91" i="23"/>
  <c r="Y14" i="24" s="1"/>
  <c r="AI67" i="23"/>
  <c r="Y12" i="24" s="1"/>
  <c r="AI187" i="23"/>
  <c r="Y22" i="24" s="1"/>
  <c r="AI175" i="23"/>
  <c r="Y21" i="24" s="1"/>
  <c r="W24"/>
  <c r="AI55" i="23"/>
  <c r="Y11" i="24" s="1"/>
  <c r="G24" i="11"/>
  <c r="K24"/>
  <c r="S24"/>
  <c r="O24"/>
  <c r="J15"/>
  <c r="T19" i="10"/>
  <c r="J8" i="11" s="1"/>
  <c r="AG10" i="10"/>
  <c r="V19" i="11"/>
  <c r="J9"/>
  <c r="J22"/>
  <c r="R9"/>
  <c r="V20"/>
  <c r="R22"/>
  <c r="R19"/>
  <c r="R20"/>
  <c r="R17"/>
  <c r="R15"/>
  <c r="J16"/>
  <c r="V10"/>
  <c r="J14"/>
  <c r="V15"/>
  <c r="V9"/>
  <c r="N11"/>
  <c r="N13"/>
  <c r="V14"/>
  <c r="N22"/>
  <c r="N15"/>
  <c r="N9"/>
  <c r="V13"/>
  <c r="N14"/>
  <c r="V22"/>
  <c r="B21"/>
  <c r="B24" s="1"/>
  <c r="I191" i="10"/>
  <c r="N23" i="11"/>
  <c r="N19"/>
  <c r="N17"/>
  <c r="J17"/>
  <c r="V17"/>
  <c r="N21"/>
  <c r="V21"/>
  <c r="R21"/>
  <c r="N20"/>
  <c r="J20"/>
  <c r="J19"/>
  <c r="N16"/>
  <c r="V16"/>
  <c r="N8"/>
  <c r="V12"/>
  <c r="N12"/>
  <c r="AE191" i="10"/>
  <c r="W191"/>
  <c r="AA191"/>
  <c r="S191"/>
  <c r="R8" i="11"/>
  <c r="V8"/>
  <c r="C8"/>
  <c r="C24" s="1"/>
  <c r="J191" i="10"/>
  <c r="H8" i="11"/>
  <c r="H24" s="1"/>
  <c r="R191" i="10"/>
  <c r="L8" i="11"/>
  <c r="L24" s="1"/>
  <c r="V191" i="10"/>
  <c r="P8" i="11"/>
  <c r="P24" s="1"/>
  <c r="Z191" i="10"/>
  <c r="T8" i="11"/>
  <c r="T24" s="1"/>
  <c r="AD191" i="10"/>
  <c r="R10" i="11"/>
  <c r="N10"/>
  <c r="V11"/>
  <c r="F8"/>
  <c r="J12"/>
  <c r="Q191" i="10"/>
  <c r="U191"/>
  <c r="Y191"/>
  <c r="AC191"/>
  <c r="I18" i="11"/>
  <c r="I24" s="1"/>
  <c r="M18"/>
  <c r="M24" s="1"/>
  <c r="Q18"/>
  <c r="Q24" s="1"/>
  <c r="U18"/>
  <c r="U24" s="1"/>
  <c r="Y22" i="32" l="1"/>
  <c r="Y22" i="36"/>
  <c r="Y14" i="32"/>
  <c r="Y14" i="36"/>
  <c r="Y17" i="32"/>
  <c r="Y17" i="36"/>
  <c r="Y19" i="32"/>
  <c r="Y19" i="36"/>
  <c r="Y12" i="32"/>
  <c r="Y12" i="36"/>
  <c r="Y16" i="32"/>
  <c r="Y16" i="36"/>
  <c r="Y20" i="32"/>
  <c r="Y20" i="36"/>
  <c r="Y10" i="32"/>
  <c r="Y10" i="36"/>
  <c r="Y11" i="32"/>
  <c r="Y11" i="36"/>
  <c r="Y23" i="32"/>
  <c r="Y23" i="36"/>
  <c r="Y13" i="32"/>
  <c r="Y13" i="36"/>
  <c r="Y21" i="32"/>
  <c r="Y21" i="36"/>
  <c r="Y15" i="32"/>
  <c r="Y15" i="36"/>
  <c r="Y9" i="32"/>
  <c r="Y9" i="36"/>
  <c r="Y18" i="32"/>
  <c r="Y18" i="36"/>
  <c r="Y8" i="32"/>
  <c r="Y8" i="36"/>
  <c r="X24" i="32"/>
  <c r="Y24" i="30"/>
  <c r="X24"/>
  <c r="Y24" i="28"/>
  <c r="X24"/>
  <c r="Y24" i="26"/>
  <c r="X24"/>
  <c r="X24" i="24"/>
  <c r="Y24"/>
  <c r="J24" i="11"/>
  <c r="R24"/>
  <c r="V24"/>
  <c r="N24"/>
  <c r="AG19" i="10"/>
  <c r="AH19" s="1"/>
  <c r="AH10"/>
  <c r="X20" i="11"/>
  <c r="X19"/>
  <c r="W17"/>
  <c r="X22"/>
  <c r="W15"/>
  <c r="X11"/>
  <c r="X18"/>
  <c r="X13"/>
  <c r="X14"/>
  <c r="X23"/>
  <c r="W21"/>
  <c r="W16"/>
  <c r="W12"/>
  <c r="F22"/>
  <c r="F23"/>
  <c r="L191" i="10"/>
  <c r="D23" i="11"/>
  <c r="D22"/>
  <c r="T191" i="10"/>
  <c r="AF191"/>
  <c r="AB191"/>
  <c r="X191"/>
  <c r="F24" i="11" l="1"/>
  <c r="D24"/>
  <c r="W8"/>
  <c r="W18"/>
  <c r="W11"/>
  <c r="W19"/>
  <c r="W22"/>
  <c r="W13"/>
  <c r="W23"/>
  <c r="X15"/>
  <c r="W14"/>
  <c r="X17"/>
  <c r="X16"/>
  <c r="X21"/>
  <c r="W20"/>
  <c r="X8"/>
  <c r="X12"/>
  <c r="AG191" i="10"/>
  <c r="W10" i="11"/>
  <c r="X10"/>
  <c r="W9"/>
  <c r="X9"/>
  <c r="N191" i="10"/>
  <c r="W24" i="11" l="1"/>
  <c r="Y24" s="1"/>
  <c r="AI187" i="10"/>
  <c r="Y22" i="11" s="1"/>
  <c r="AI190" i="10"/>
  <c r="Y23" i="11" s="1"/>
  <c r="AI163" i="10"/>
  <c r="Y20" i="11" s="1"/>
  <c r="AI175" i="10"/>
  <c r="Y21" i="11" s="1"/>
  <c r="AI139" i="10"/>
  <c r="Y18" i="11" s="1"/>
  <c r="AI151" i="10"/>
  <c r="Y19" i="11" s="1"/>
  <c r="AI115" i="10"/>
  <c r="Y16" i="11" s="1"/>
  <c r="AI127" i="10"/>
  <c r="Y17" i="11" s="1"/>
  <c r="AI91" i="10"/>
  <c r="Y14" i="11" s="1"/>
  <c r="AI103" i="10"/>
  <c r="Y15" i="11" s="1"/>
  <c r="AI67" i="10"/>
  <c r="Y12" i="11" s="1"/>
  <c r="AI79" i="10"/>
  <c r="Y13" i="11" s="1"/>
  <c r="AI43" i="10"/>
  <c r="Y10" i="11" s="1"/>
  <c r="AI55" i="10"/>
  <c r="Y11" i="11" s="1"/>
  <c r="AI19" i="10"/>
  <c r="Y8" i="11" s="1"/>
  <c r="AI31" i="10"/>
  <c r="Y9" i="11" s="1"/>
  <c r="AI189" i="10"/>
  <c r="AI183"/>
  <c r="AI186"/>
  <c r="AI177"/>
  <c r="AI179"/>
  <c r="AI181"/>
  <c r="AI184"/>
  <c r="AI178"/>
  <c r="AI180"/>
  <c r="AI182"/>
  <c r="AI185"/>
  <c r="AI166"/>
  <c r="AI168"/>
  <c r="AI170"/>
  <c r="AI172"/>
  <c r="AI174"/>
  <c r="AI167"/>
  <c r="AI171"/>
  <c r="AI165"/>
  <c r="AI169"/>
  <c r="AI173"/>
  <c r="AI154"/>
  <c r="AI156"/>
  <c r="AI158"/>
  <c r="AI160"/>
  <c r="AI162"/>
  <c r="AI159"/>
  <c r="AI153"/>
  <c r="AI155"/>
  <c r="AI157"/>
  <c r="AI161"/>
  <c r="AI142"/>
  <c r="AI143"/>
  <c r="AI150"/>
  <c r="AI146"/>
  <c r="AI147"/>
  <c r="AI144"/>
  <c r="AI148"/>
  <c r="AI141"/>
  <c r="AI149"/>
  <c r="AI145"/>
  <c r="AI131"/>
  <c r="AI129"/>
  <c r="AI133"/>
  <c r="AI132"/>
  <c r="AI134"/>
  <c r="AI135"/>
  <c r="AI138"/>
  <c r="AI130"/>
  <c r="AI137"/>
  <c r="AI136"/>
  <c r="AI119"/>
  <c r="AI123"/>
  <c r="AI117"/>
  <c r="AI121"/>
  <c r="AI125"/>
  <c r="AI118"/>
  <c r="AI120"/>
  <c r="AI122"/>
  <c r="AI124"/>
  <c r="AI126"/>
  <c r="AI106"/>
  <c r="AI111"/>
  <c r="AI109"/>
  <c r="AI113"/>
  <c r="AI108"/>
  <c r="AI107"/>
  <c r="AI110"/>
  <c r="AI112"/>
  <c r="AI114"/>
  <c r="AI105"/>
  <c r="AI100"/>
  <c r="AI102"/>
  <c r="AI97"/>
  <c r="AI95"/>
  <c r="AI98"/>
  <c r="AI94"/>
  <c r="AI96"/>
  <c r="AI93"/>
  <c r="AI99"/>
  <c r="AI101"/>
  <c r="AI82"/>
  <c r="AI84"/>
  <c r="AI87"/>
  <c r="AI89"/>
  <c r="AI88"/>
  <c r="AI83"/>
  <c r="AI86"/>
  <c r="AI90"/>
  <c r="AI81"/>
  <c r="AI85"/>
  <c r="AI74"/>
  <c r="AI78"/>
  <c r="AI71"/>
  <c r="AI75"/>
  <c r="AI69"/>
  <c r="AI73"/>
  <c r="AI77"/>
  <c r="AI70"/>
  <c r="AI72"/>
  <c r="AI76"/>
  <c r="AI58"/>
  <c r="AI60"/>
  <c r="AI63"/>
  <c r="AI61"/>
  <c r="AI65"/>
  <c r="AI57"/>
  <c r="AI59"/>
  <c r="AI62"/>
  <c r="AI64"/>
  <c r="AI66"/>
  <c r="AI47"/>
  <c r="AI45"/>
  <c r="AI49"/>
  <c r="AI51"/>
  <c r="AI53"/>
  <c r="AI46"/>
  <c r="AI48"/>
  <c r="AI50"/>
  <c r="AI52"/>
  <c r="AI54"/>
  <c r="AI35"/>
  <c r="AI39"/>
  <c r="AI33"/>
  <c r="AI37"/>
  <c r="AI41"/>
  <c r="AI34"/>
  <c r="AI36"/>
  <c r="AI38"/>
  <c r="AI40"/>
  <c r="AI42"/>
  <c r="AI22"/>
  <c r="AI24"/>
  <c r="AI26"/>
  <c r="AI27"/>
  <c r="AI29"/>
  <c r="AI21"/>
  <c r="AI25"/>
  <c r="AI28"/>
  <c r="AI23"/>
  <c r="AI30"/>
  <c r="AI15"/>
  <c r="AI11"/>
  <c r="AI18"/>
  <c r="AI16"/>
  <c r="AI12"/>
  <c r="AI17"/>
  <c r="AI13"/>
  <c r="AI14"/>
  <c r="AI10"/>
  <c r="AI9"/>
  <c r="AI191"/>
  <c r="AH191"/>
  <c r="X24" i="11" l="1"/>
  <c r="P16" i="30"/>
  <c r="P24" s="1"/>
  <c r="Z304" i="29"/>
  <c r="J296" i="33"/>
  <c r="C8" i="34"/>
  <c r="C24" s="1"/>
  <c r="R8"/>
  <c r="R12"/>
  <c r="AB296" i="33"/>
  <c r="R24" i="34" l="1"/>
</calcChain>
</file>

<file path=xl/sharedStrings.xml><?xml version="1.0" encoding="utf-8"?>
<sst xmlns="http://schemas.openxmlformats.org/spreadsheetml/2006/main" count="3758" uniqueCount="923">
  <si>
    <t>Nº</t>
  </si>
  <si>
    <t>Resolución o Decreto</t>
  </si>
  <si>
    <t>Fecha</t>
  </si>
  <si>
    <t>Denominación del Programa- Convenio o Transferencia</t>
  </si>
  <si>
    <t xml:space="preserve">Vigencia del Convenio </t>
  </si>
  <si>
    <t>Observaciones</t>
  </si>
  <si>
    <t>Inicio</t>
  </si>
  <si>
    <t>Término</t>
  </si>
  <si>
    <t>Productos/y/o Actividades</t>
  </si>
  <si>
    <t>Modalidad de Pago</t>
  </si>
  <si>
    <t>Monto del convenio</t>
  </si>
  <si>
    <t>Cobertura</t>
  </si>
  <si>
    <t>ANTOFAGASTA</t>
  </si>
  <si>
    <t>ATACAMA</t>
  </si>
  <si>
    <t>COQUIMBO</t>
  </si>
  <si>
    <t>LIBERTADOR B. O HIGGINS</t>
  </si>
  <si>
    <t>MAULE</t>
  </si>
  <si>
    <t>LOS LAGOS</t>
  </si>
  <si>
    <t>MAGALLANES</t>
  </si>
  <si>
    <t>METROPOLITANA</t>
  </si>
  <si>
    <t>ARICA Y PARINACOTA</t>
  </si>
  <si>
    <t>Beneficiarios</t>
  </si>
  <si>
    <t>Universo</t>
  </si>
  <si>
    <t>1er. Trimestre</t>
  </si>
  <si>
    <t>2do. Trimestre</t>
  </si>
  <si>
    <t>3er. Trimestre</t>
  </si>
  <si>
    <t>4to. Trimestre</t>
  </si>
  <si>
    <t>Porcentaje de:</t>
  </si>
  <si>
    <t>Participación del Gasto</t>
  </si>
  <si>
    <t>Ejecución</t>
  </si>
  <si>
    <t>Nombre y Razón Social del Ejecutor</t>
  </si>
  <si>
    <t xml:space="preserve">Modalidad de Asignación </t>
  </si>
  <si>
    <t>Presupuesto por región</t>
  </si>
  <si>
    <t>EJECUCION DEVENGADA</t>
  </si>
  <si>
    <t>REGION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</si>
  <si>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</si>
  <si>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</si>
  <si>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</si>
  <si>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</si>
  <si>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</si>
  <si>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</si>
  <si>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</si>
  <si>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</si>
  <si>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</si>
  <si>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</si>
  <si>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</si>
  <si>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</si>
  <si>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 Anual</t>
  </si>
  <si>
    <t>En pesos</t>
  </si>
  <si>
    <t>NIVEL CENTRAL</t>
  </si>
  <si>
    <t>TOTAL  NIVEL CENTRAL</t>
  </si>
  <si>
    <t>Total Convenios</t>
  </si>
  <si>
    <t>TARAPACÁ</t>
  </si>
  <si>
    <t>Porcentaje de Participación:</t>
  </si>
  <si>
    <t>Del Gasto</t>
  </si>
  <si>
    <t>TOTAL  REGIÓN DE ANTOFAGASTA</t>
  </si>
  <si>
    <t>TOTAL  REGIÓN DE TARAPACÁ</t>
  </si>
  <si>
    <t>TOTAL  REGIÓN DE ATACAMA</t>
  </si>
  <si>
    <t>TOTAL  REGIÓN DE COQUIMBO</t>
  </si>
  <si>
    <t>VALPARAÍSO</t>
  </si>
  <si>
    <t>TOTAL  REGIÓN DE VALPARAÍSO</t>
  </si>
  <si>
    <t>TOTAL  REGIÓN DEL LIBERTADOR GENERAL BERNARDO O'HIGGINS</t>
  </si>
  <si>
    <t>TOTAL  REGIÓN DEL MAULE</t>
  </si>
  <si>
    <t>BIOBÍO</t>
  </si>
  <si>
    <t>TOTAL  REGIÓN DEL BIOBÍO</t>
  </si>
  <si>
    <t>ARAUCANÍA</t>
  </si>
  <si>
    <t>TOTAL  REGIÓN DE LA ARAUCANÍA</t>
  </si>
  <si>
    <t>TOTAL  REGIÓN DE LOS LAGOS</t>
  </si>
  <si>
    <t>AYSÉN</t>
  </si>
  <si>
    <t>TOTAL  REGIÓN AYSÉN DEL GENERAL CARLOS IBAÑEZ DEL CAMPO</t>
  </si>
  <si>
    <t>TOTAL  REGIÓN DE MAGALLANES Y ANTÁRTICA CHILENA</t>
  </si>
  <si>
    <t>LOS RÍOS</t>
  </si>
  <si>
    <t>TOTAL  REGIÓN DE LOS RÍOS</t>
  </si>
  <si>
    <t>TOTAL  REGIÓN DE ARICA Y PARINACOTA</t>
  </si>
  <si>
    <t>TOTAL  REGIÓN METROPOLITANA</t>
  </si>
  <si>
    <t>Tipo de Beneficiarios</t>
  </si>
  <si>
    <t>INFORME POR PROGRAMA Y REGIÓN</t>
  </si>
  <si>
    <t>INDIVIDUALIZACIÓN DE LOS PROYECTOS POR ASIGNACIÓN PRESUPUESTARIA</t>
  </si>
  <si>
    <t>PARTIDA 21 - 01 - 06  "SUBSECRETARIA DE SERVICIOS SOCIALES"</t>
  </si>
  <si>
    <t xml:space="preserve">24-01-001 FONO INFANCIA </t>
  </si>
  <si>
    <t xml:space="preserve">24-02-001 PROGRAMA DE APOYO AL DESARROLLO BIOPSICOSOCIAL </t>
  </si>
  <si>
    <t xml:space="preserve">24-02-002 PROGRAMA DE APOYO AL RECIEN NACIDO </t>
  </si>
  <si>
    <t>24-02-003 EDUCACION PREBASICA</t>
  </si>
  <si>
    <t xml:space="preserve">24-03-001 FONDO DE INTERVENCIONES DE APOYO AL DESARROLLO INFANTIL </t>
  </si>
  <si>
    <t xml:space="preserve">24-03-002 FONDO CONCURSABLE DE INICIATIVAS PARA LA INFANCIA </t>
  </si>
  <si>
    <t xml:space="preserve">24-03-003 PROGRAMA DE FORTALECIMIENTO MUNICIPAL </t>
  </si>
  <si>
    <t xml:space="preserve">24-03-005 PROGRAMA DIAGNOSTICO DE VULNERABILIDAD EN PRE-ESCOLARES </t>
  </si>
  <si>
    <t>FUNDACION INTEGRA</t>
  </si>
  <si>
    <t xml:space="preserve">FONO INFANCIA </t>
  </si>
  <si>
    <t>24-01-001</t>
  </si>
  <si>
    <t>RES. EX. Nº 2020</t>
  </si>
  <si>
    <t>RES. Nº 207</t>
  </si>
  <si>
    <t xml:space="preserve">APOYO AL DESARROLLO BIIOPSICOSOCIAL </t>
  </si>
  <si>
    <t>MINISTERIO DE SALUD</t>
  </si>
  <si>
    <t>24-02-001</t>
  </si>
  <si>
    <t>2 CUOTAS</t>
  </si>
  <si>
    <t>RES. Nº  213</t>
  </si>
  <si>
    <t>MINSTERIO DE SALUD</t>
  </si>
  <si>
    <t>APOYO AL RECIEN NACIDO</t>
  </si>
  <si>
    <t>24-02-002</t>
  </si>
  <si>
    <t>FORTALECER EL PROCESO DE DESARROLLO DE NIÑOS Y NIÑAS DESDE SU GESTACION HASTA QUE INGRESAN AL PRIMER NIVEL DE TRANSICION O SU EQUIVALENTE</t>
  </si>
  <si>
    <t>LA ENTREGA DE UN SET DE UTENSILIOS DENOMINADO "IMPLEMENTOS BASICOS PARA RECIEN NACIDO" A MUJERES QUE HAYAN SIDO ATENDIDAS EN EL PARTO EN UN  ESTABLECIMIENTO ASISTENCIAL PERTENECIENTE A AL SISTEMA NACIONAL DE SERVICIOS DE SALUD</t>
  </si>
  <si>
    <t>RES. Nº 218</t>
  </si>
  <si>
    <t>JUNTA NACIONAL DE JARIDNES INFANTILES</t>
  </si>
  <si>
    <t>EDUCACION PREBASICA</t>
  </si>
  <si>
    <t>24-02-003</t>
  </si>
  <si>
    <t>BRNDAR APOYO A LA FORMACION, CRIANZA, CUIDADO Y EDUCACION DE NIÑOS Y NIÑAS MENORES DE 6 AÑOS DE EDAD, DE TODO EL PAIS, QUE NO ACCEDEN A EDUCACION FORMAL</t>
  </si>
  <si>
    <t>3 CUOTAS</t>
  </si>
  <si>
    <t>JUNTA NACIONAL DE AUXILIO ESCOLAR Y BECAS</t>
  </si>
  <si>
    <t>24-03-001</t>
  </si>
  <si>
    <t>CONTINUIDAD DEL CICLO EDUCACIONAL DE ESTUDIANTES PADRES, MADRES Y EMBARAZADAS</t>
  </si>
  <si>
    <t>DIAGNOSTICO DE VULNERABILIDAD EN PRE-ESCOLARES</t>
  </si>
  <si>
    <t>RES. EX. Nº 2021</t>
  </si>
  <si>
    <t>RES. EX. Nº 2022</t>
  </si>
  <si>
    <t>24-03-005</t>
  </si>
  <si>
    <t>I. MUNICIPALIDAD DE PICA</t>
  </si>
  <si>
    <t>I. MUNICIPALIDAD DE COLCHANE</t>
  </si>
  <si>
    <t>FONDO DE INTERVENCIONES DE APOYO AL DESARROLLO INFANTIL</t>
  </si>
  <si>
    <t>I. MUNICIPALIDAD DE BULNES</t>
  </si>
  <si>
    <t>I. MUNICIPALIDAD DE RANQUIL</t>
  </si>
  <si>
    <t>I. MUNICIPALIDAD DE PENCO</t>
  </si>
  <si>
    <t>I. MUNICIPALIDAD DE FLORIDA</t>
  </si>
  <si>
    <t>I. MUNICIPALIDAD DE LOS ALAMOS</t>
  </si>
  <si>
    <t>I. MUNICIPALIDAD DE SANTA BARBARA</t>
  </si>
  <si>
    <t>I. MUNICIPALIDAD DE CHIGUAYANTE</t>
  </si>
  <si>
    <t>I. MUNICIPALIDAD DE SAN PEDRO DE LA PAZ</t>
  </si>
  <si>
    <t>I. MUNICIPALIDAD DE PRIMAVERA</t>
  </si>
  <si>
    <t>I. MUNICIPALIDAD DE PUNTA ARENAS</t>
  </si>
  <si>
    <t>I. MUNICIPALIDAD DE SAN GREGORIO</t>
  </si>
  <si>
    <t>I. MUNICIPALIDAD DE TORRES DEL PAINE</t>
  </si>
  <si>
    <t>I. MUNICIPALIDAD DE TIMAUKEL</t>
  </si>
  <si>
    <t>1 CUOTA</t>
  </si>
  <si>
    <t>PROGRAMA DE FORTALECIMIENTO MUNICIPAL</t>
  </si>
  <si>
    <t>24-03-003</t>
  </si>
  <si>
    <t>I. MUNICIPALIDA DE SAN NICOLAS</t>
  </si>
  <si>
    <t>I. MUNICIPALIDA DE BULNES</t>
  </si>
  <si>
    <t>I. MUNICIPALIDA DE PENCO</t>
  </si>
  <si>
    <t>I. MUNICIPALIDA DE FLORIDA</t>
  </si>
  <si>
    <t>I. MUNICIPALIDA DE LOS ALAMOS</t>
  </si>
  <si>
    <t>I. MUNICIPALIDA DE SANTA BARBARA</t>
  </si>
  <si>
    <t>I. MUNICIPALIDA DE CHIGUAYANTE</t>
  </si>
  <si>
    <t>I. MUNICIPALIDADE DE PRIMAVERA</t>
  </si>
  <si>
    <t>I. MUNICIPALIDADE DE TIMAUKEL</t>
  </si>
  <si>
    <t>I. MUNICIPALIDADE DE TORRES DEL PAINE</t>
  </si>
  <si>
    <t>I. MUNICIPALIDADE DE PUNTA ARENAS</t>
  </si>
  <si>
    <t xml:space="preserve">I. MUNICIPALIDADE DE SAN GREGORIO </t>
  </si>
  <si>
    <t>I. MUNICIPALIDAD DE SANTIAGO</t>
  </si>
  <si>
    <t>EJECUCIÓN AL 30 DE SEPTIEMBRE DE 2014</t>
  </si>
  <si>
    <t>I. MUNICIPALIDAD DE ALTO HOSPICIO</t>
  </si>
  <si>
    <t>I. MUNCIPALIDAD DE CAMIÑA</t>
  </si>
  <si>
    <t>I. MUNICIPALIDAD DE HIARA</t>
  </si>
  <si>
    <t>I. MUNICIPALIDAD DE POZO ALMONTE</t>
  </si>
  <si>
    <t>TRABAJO EN TERRENO CON POBLACION REZAGO DE 0-2 AÑOS A OBJETO DE MINIMIZAR BRECHAS CON EQUIPO ESPECIALISTAS</t>
  </si>
  <si>
    <t>RES. Nº 1374</t>
  </si>
  <si>
    <t>RES. Nº 1308</t>
  </si>
  <si>
    <t>RES. Nº 1273</t>
  </si>
  <si>
    <t>RES. Nº 1307</t>
  </si>
  <si>
    <t>RES. Nº 1276</t>
  </si>
  <si>
    <t>RES. Nº 1389</t>
  </si>
  <si>
    <t>RES. Nº  774</t>
  </si>
  <si>
    <t>RES. Nº  785</t>
  </si>
  <si>
    <t>RES. Nº  780</t>
  </si>
  <si>
    <t>RES. Nº  821</t>
  </si>
  <si>
    <t>RES. Nº  815</t>
  </si>
  <si>
    <t>I. MUNICIPALIDAD DE CALAMA</t>
  </si>
  <si>
    <t>I. MUNICIPALIDAD DE ANTOFAGASTA</t>
  </si>
  <si>
    <t>I. MUNICIPALIDAD DE MARIA ELENA</t>
  </si>
  <si>
    <t>I. MUNICIPALIDAD DE MEJILLONES</t>
  </si>
  <si>
    <t>I. MUNICIPALIDAD DE SAN PEDRO DE ATACAMA</t>
  </si>
  <si>
    <t>RES. N° 168</t>
  </si>
  <si>
    <t>RES. N° 169</t>
  </si>
  <si>
    <t>RES. N° 167</t>
  </si>
  <si>
    <t>RES. N° 171</t>
  </si>
  <si>
    <t xml:space="preserve">I. MUNICIPALIDAD DE </t>
  </si>
  <si>
    <t>RES. N° 143</t>
  </si>
  <si>
    <t>RES. N° 149</t>
  </si>
  <si>
    <t>RES. N° 158</t>
  </si>
  <si>
    <t>I. MUNICIPALIDAD DE CHAÑARAL</t>
  </si>
  <si>
    <t>I. MUNICIPALIDAD DE COPIAPO</t>
  </si>
  <si>
    <t>I. MUNICIPALIDAD DE CALDERA</t>
  </si>
  <si>
    <t>I. MUNICIPALIDAD DE VALLENAR</t>
  </si>
  <si>
    <t>I. MUNICIPALIDAD DE FREIRINA</t>
  </si>
  <si>
    <t>I. MUNICIPALIDAD DE HUASCO</t>
  </si>
  <si>
    <t>I. MUNICIPALIDAD DE TIERRA AMARILLA</t>
  </si>
  <si>
    <t>I. MUNICIPALIDAD DE ALTO DEL CARMEN</t>
  </si>
  <si>
    <t>I. MUNICIPALIDAD DE LA SERENA</t>
  </si>
  <si>
    <t>I. MUNICIPALIDAD DE LA HIGUERA</t>
  </si>
  <si>
    <t>I. MUNICIPALIDAD DE COQUIMBO</t>
  </si>
  <si>
    <t>I. MUNICIPALIDAD DE ANDACOLLO</t>
  </si>
  <si>
    <t>I. MUNICIPALIDAD DE VICUÑA</t>
  </si>
  <si>
    <t>I. MUNICIPALIDAD DE PAIHUANO</t>
  </si>
  <si>
    <t>I. MUNICIPALIDAD DE OVALLE</t>
  </si>
  <si>
    <t>I. MUNICIPALIDAD DE MONTE PATRIA</t>
  </si>
  <si>
    <t>I. MUNICIPALIDAD DE RIO HURTADO</t>
  </si>
  <si>
    <t>I. MUNICIPALIDAD DE COMBARBALA</t>
  </si>
  <si>
    <t>I. MUNICIPALIDAD DE CANELA</t>
  </si>
  <si>
    <t>I. MUNICIPALIDAD DE SALAMANCA</t>
  </si>
  <si>
    <t>I. MUNICIPALIDAD DE LOS VILOS</t>
  </si>
  <si>
    <t>I. MUNICIPALIDAD DE PUNITAQUI</t>
  </si>
  <si>
    <t>RES. N° 1404</t>
  </si>
  <si>
    <t>RES. N° 1405</t>
  </si>
  <si>
    <t>RES. N° 1403</t>
  </si>
  <si>
    <t>RES. N° 1407</t>
  </si>
  <si>
    <t>RES. N° 1406</t>
  </si>
  <si>
    <t>RES. N° 1402</t>
  </si>
  <si>
    <t>RES. N° 1427</t>
  </si>
  <si>
    <t>RES. N° 1477</t>
  </si>
  <si>
    <t>RES. N° 1476</t>
  </si>
  <si>
    <t>RES. N° 1478</t>
  </si>
  <si>
    <t>RES. N° 1602</t>
  </si>
  <si>
    <t>RES. N° 1512</t>
  </si>
  <si>
    <t>RES. N° 1533</t>
  </si>
  <si>
    <t>RES. N° 1496</t>
  </si>
  <si>
    <t>RES. N°</t>
  </si>
  <si>
    <t>RES. N° 3566</t>
  </si>
  <si>
    <t>RES. N° 3567</t>
  </si>
  <si>
    <t>RES. N° 3568</t>
  </si>
  <si>
    <t>RES. N° 3569</t>
  </si>
  <si>
    <t>RES. N° 3570</t>
  </si>
  <si>
    <t>RES. N° 3571</t>
  </si>
  <si>
    <t>RES. N° 3572</t>
  </si>
  <si>
    <t>RES. N° 3573</t>
  </si>
  <si>
    <t>RES. N° 3574</t>
  </si>
  <si>
    <t>RES. N° 3575</t>
  </si>
  <si>
    <t>RES. N° 3576</t>
  </si>
  <si>
    <t>RES. N° 3577</t>
  </si>
  <si>
    <t>RES. N° 3578</t>
  </si>
  <si>
    <t>RES. N° 3579</t>
  </si>
  <si>
    <t>RES. N° 3580</t>
  </si>
  <si>
    <t>RES. N° 3581</t>
  </si>
  <si>
    <t>RES. N° 3582</t>
  </si>
  <si>
    <t>RES. N° 3583</t>
  </si>
  <si>
    <t>RES. N° 3584</t>
  </si>
  <si>
    <t>RES. N° 3585</t>
  </si>
  <si>
    <t>RES. N° 3586</t>
  </si>
  <si>
    <t>RES. N° 3587</t>
  </si>
  <si>
    <t>RES. N° 3588</t>
  </si>
  <si>
    <t>RES. N° 3589</t>
  </si>
  <si>
    <t>RES. N° 3590</t>
  </si>
  <si>
    <t>RES. N° 3591</t>
  </si>
  <si>
    <t>RES. N° 3592</t>
  </si>
  <si>
    <t>RES. N° 3593</t>
  </si>
  <si>
    <t>RES. N° 3594</t>
  </si>
  <si>
    <t>RES. N° 3595</t>
  </si>
  <si>
    <t>RES. N° 3596</t>
  </si>
  <si>
    <t>RES. N° 3597</t>
  </si>
  <si>
    <t>RES. N° 3598</t>
  </si>
  <si>
    <t>I. MUNICIPALIDAD DE CODEGUA</t>
  </si>
  <si>
    <t>I. MUNICIPALIDAD DE COINCO</t>
  </si>
  <si>
    <t>I. MUNICIPALIDAD DE COLTAUCO</t>
  </si>
  <si>
    <t>I. MUNICIPALIDAD DE DOÑIHUE</t>
  </si>
  <si>
    <t>I. MUNICIPALIDAD DE MALLOA</t>
  </si>
  <si>
    <t>I. MUNICIPALIDAD DE PAREDONES</t>
  </si>
  <si>
    <t>I. MUNICIPALIDAD DE PLACILLA</t>
  </si>
  <si>
    <t>I. MUNICIPALIDAD DE REQUINOA</t>
  </si>
  <si>
    <t>I. MUNICIPALIDAD DE SAN FERNANDO</t>
  </si>
  <si>
    <t>I. MUNICIPALIDAD DE SANTA CRUZ</t>
  </si>
  <si>
    <t>I. MUNICIPALIDAD DE SAN VICENTE</t>
  </si>
  <si>
    <t>I. MUNICIPALIDAD DE RENGO</t>
  </si>
  <si>
    <t>I. MUNICIPALIDAD DE RANCAGUA</t>
  </si>
  <si>
    <t>I. MUNICIPALIDAD DE QUINTA DE TILCOCO</t>
  </si>
  <si>
    <t>I. MUNICIPALIDAD DE PUMANQUE</t>
  </si>
  <si>
    <t>I. MUNICIPALIDAD DE PICHILEMU</t>
  </si>
  <si>
    <t>I. MUNICIPALIDAD DE PICHIDEGUA</t>
  </si>
  <si>
    <t>I. MUNICIPALIDAD DE PEUMO</t>
  </si>
  <si>
    <t>I. MUNICIPALIDAD DE PERALILLO</t>
  </si>
  <si>
    <t>I. MUNICIPALIDAD DE PALMILLA</t>
  </si>
  <si>
    <t>I. MUNICIPALIDAD DE OLIVAR</t>
  </si>
  <si>
    <t>I. MUNICIPALIDAD DE NAVIDAD</t>
  </si>
  <si>
    <t>I. MUNICIPALIDAD DE NANCAGUA</t>
  </si>
  <si>
    <t>I. MUNICIPALIDAD DE MOSTAZAL</t>
  </si>
  <si>
    <t>I. MUNICIPALIDAD DE MARCHIGUE</t>
  </si>
  <si>
    <t>I. MUNICIPALIDAD DE MACHALI</t>
  </si>
  <si>
    <t>I. MUNICIPALIDAD DE LOLOL</t>
  </si>
  <si>
    <t>I. MUNICIPALIDAD DE LITUECHE</t>
  </si>
  <si>
    <t>I. MUNICIPALIDAD DE LAS CABRAS</t>
  </si>
  <si>
    <t>I. MUNICIPALIDAD DE LA ESTRELLA</t>
  </si>
  <si>
    <t>I. MUNICIPALIDAD DE GRANEROS</t>
  </si>
  <si>
    <t>I. MUNICIPALIDAD DE CHEPICA</t>
  </si>
  <si>
    <t>I. MUNICIPALIDAD DE CHIMBARONGO</t>
  </si>
  <si>
    <t>RES. N° 2821</t>
  </si>
  <si>
    <t>RES. N° 2595</t>
  </si>
  <si>
    <t>RES. N° 2584</t>
  </si>
  <si>
    <t>RES. N° 2589</t>
  </si>
  <si>
    <t>RES. N° 2783</t>
  </si>
  <si>
    <t>RES. N° 2822</t>
  </si>
  <si>
    <t>RES. N° 2592</t>
  </si>
  <si>
    <t>RES. N° 2591</t>
  </si>
  <si>
    <t>RES. N° 2583</t>
  </si>
  <si>
    <t>RES. N° 2582</t>
  </si>
  <si>
    <t>RES. N° 2820</t>
  </si>
  <si>
    <t>RES. N° 2585</t>
  </si>
  <si>
    <t>RES. N° 2587</t>
  </si>
  <si>
    <t>RES. N° 2594</t>
  </si>
  <si>
    <t>RES. N° 2604</t>
  </si>
  <si>
    <t>RES. N° 2590</t>
  </si>
  <si>
    <t>RES. N° 2580</t>
  </si>
  <si>
    <t>RES. N° 2818</t>
  </si>
  <si>
    <t>RES. N° 2588</t>
  </si>
  <si>
    <t>RES. N° 2782</t>
  </si>
  <si>
    <t>RES. N° 3094</t>
  </si>
  <si>
    <t>RES. N° 2823</t>
  </si>
  <si>
    <t>RES. N° 2819</t>
  </si>
  <si>
    <t>RES. N° 2586</t>
  </si>
  <si>
    <t>RES. N° 2996</t>
  </si>
  <si>
    <t>RES. N° 2593</t>
  </si>
  <si>
    <t>RES. N° 2581</t>
  </si>
  <si>
    <t>RES. N° 2824</t>
  </si>
  <si>
    <t>29/08/2014</t>
  </si>
  <si>
    <t>I. MUNICIPALIDA DE CAUQUENES</t>
  </si>
  <si>
    <t>11/08/2014</t>
  </si>
  <si>
    <t>I. MUNICIPALIDA DE CHANCO</t>
  </si>
  <si>
    <t>I. MUNICIPALIDA DE COLBÚN</t>
  </si>
  <si>
    <t>I. MUNICIPALIDA DE CUREPTO</t>
  </si>
  <si>
    <t>I. MUNICIPALIDA DE CURICÓ</t>
  </si>
  <si>
    <t>I. MUNICIPALIDA DE EMPEDRADO</t>
  </si>
  <si>
    <t>I. MUNICIPALIDA DE HUALAÑE</t>
  </si>
  <si>
    <t>I. MUNICIPALIDA DE LICANTÉN</t>
  </si>
  <si>
    <t>I. MUNICIPALIDA DE LONGAVÍ</t>
  </si>
  <si>
    <t>I. MUNICIPALIDA DE LINARES</t>
  </si>
  <si>
    <t>I. MUNICIPALIDA DE MOLINA</t>
  </si>
  <si>
    <t>I. MUNICIPALIDA DE PARRAL</t>
  </si>
  <si>
    <t>I. MUNICIPALIDA DE PELARCO</t>
  </si>
  <si>
    <t>I. MUNICIPALIDA DE PELLUHUE</t>
  </si>
  <si>
    <t>I. MUNICIPALIDA DE PENCHAUE</t>
  </si>
  <si>
    <t>I. MUNICIPALIDA DE RAUCO</t>
  </si>
  <si>
    <t>I. MUNICIPALIDA DE RETIRO</t>
  </si>
  <si>
    <t>I. MUNICIPALIDA DE ROMERAL</t>
  </si>
  <si>
    <t>I. MUNICIPALIDA DE RIO CLARO</t>
  </si>
  <si>
    <t>I. MUNICIPALIDA DE SAGRADA FAMILIA</t>
  </si>
  <si>
    <t>16/09/2014</t>
  </si>
  <si>
    <t>I. MUNICIPALIDA DE SAN CLEMENTE</t>
  </si>
  <si>
    <t>I. MUNICIPALIDA DE SAN JAVIER</t>
  </si>
  <si>
    <t>I. MUNICIPALIDA DE SAN RAFAEL</t>
  </si>
  <si>
    <t>I. MUNICIPALIDA DE TALCA</t>
  </si>
  <si>
    <t>09/09/2014</t>
  </si>
  <si>
    <t>I. MUNICIPALIDA DE TENO</t>
  </si>
  <si>
    <t>I. MUNICIPALIDA DE VICHUQUEN</t>
  </si>
  <si>
    <t>I. MUNICIPALIDA DE VILLA ALEGRE</t>
  </si>
  <si>
    <t>I. MUNICIPALIDA DE YERBAS BUENAS</t>
  </si>
  <si>
    <t xml:space="preserve">RES. N° 2156 </t>
  </si>
  <si>
    <t xml:space="preserve">RES. N° 2155 </t>
  </si>
  <si>
    <t xml:space="preserve">RES. N° 2157 </t>
  </si>
  <si>
    <t xml:space="preserve">RES. N° 2158 </t>
  </si>
  <si>
    <t xml:space="preserve">RES. N° 2159 </t>
  </si>
  <si>
    <t xml:space="preserve">RES. N° 2160 </t>
  </si>
  <si>
    <t xml:space="preserve">RES. N° 2161 </t>
  </si>
  <si>
    <t xml:space="preserve">RES. N° 2162 </t>
  </si>
  <si>
    <t>RES. N° 2617</t>
  </si>
  <si>
    <t>RES. N° 2653</t>
  </si>
  <si>
    <t>RES. N° 2492</t>
  </si>
  <si>
    <t>RES. N° 2493</t>
  </si>
  <si>
    <t>RES. N° 2618</t>
  </si>
  <si>
    <t>RES. N° 2619</t>
  </si>
  <si>
    <t>RES, N° 2620</t>
  </si>
  <si>
    <t>RES. N° 2494</t>
  </si>
  <si>
    <t>I. MUNICIPALIDAD DE LLANQUIHUE</t>
  </si>
  <si>
    <t>I. MUNICIPALIDAD DE QUINCHAO</t>
  </si>
  <si>
    <t>I. MUNICIPALIDAD DE QUEMCHI</t>
  </si>
  <si>
    <t>I. MUNICIPALIDAD DE PUERTO VARAS</t>
  </si>
  <si>
    <t>I. MUNICIPALIDAD DE LOS MUERMOS</t>
  </si>
  <si>
    <t>I. MUNICIPALIDAD DE DALCAHUE</t>
  </si>
  <si>
    <t>I. MUNICIPALIDAD DE CURACO DE VELEZ</t>
  </si>
  <si>
    <t>I. MUNICIPALIDAD DE COCHAMO</t>
  </si>
  <si>
    <t>I. MUNICIPALIDAD DE PORVENIR</t>
  </si>
  <si>
    <t>I. MUNICIPALIDAD DE CABO DE HORNOS</t>
  </si>
  <si>
    <t>RES. N° 590</t>
  </si>
  <si>
    <t>RES. N° 599</t>
  </si>
  <si>
    <t>RES. N° 618</t>
  </si>
  <si>
    <t>RES. N° 635</t>
  </si>
  <si>
    <t>RES. N° 645</t>
  </si>
  <si>
    <t>RES. N° 803</t>
  </si>
  <si>
    <t>RES. N° 849</t>
  </si>
  <si>
    <t>I. MUNICIPALIDAD DE MARIQUINA</t>
  </si>
  <si>
    <t>I. MUNICIPALIDAD DE MAFIL</t>
  </si>
  <si>
    <t>I. MUNICIPALIDAD DE LANCO</t>
  </si>
  <si>
    <t>I. MUNICIPALIDAD DE LA UNION</t>
  </si>
  <si>
    <t>I. MUNICIPALIDAD DE PANGUIPULLI</t>
  </si>
  <si>
    <t>RES. N° 1651</t>
  </si>
  <si>
    <t xml:space="preserve">RES. N° 1652 </t>
  </si>
  <si>
    <t>RES. N° 1779</t>
  </si>
  <si>
    <t>RES. N° 1780</t>
  </si>
  <si>
    <t>RES. N° 1781</t>
  </si>
  <si>
    <t>I. MUNICIPALIDAD DE ARICA</t>
  </si>
  <si>
    <t>I. MUNICIPALIDAD DE CAMARONES</t>
  </si>
  <si>
    <t>RES. Nº 609</t>
  </si>
  <si>
    <t>RES. Nº 542</t>
  </si>
  <si>
    <t>INTERVENCIÓN EN MODALIDADES DE ATENCION PROYECTOS</t>
  </si>
  <si>
    <t>01 CUOTA</t>
  </si>
  <si>
    <t>RES. N° 535</t>
  </si>
  <si>
    <t>RES. N° 538</t>
  </si>
  <si>
    <t>RES. N° 534</t>
  </si>
  <si>
    <t>RES. N° 542</t>
  </si>
  <si>
    <t>RES. N° 544</t>
  </si>
  <si>
    <t>RES. N° 545</t>
  </si>
  <si>
    <t>RES. N° 548</t>
  </si>
  <si>
    <t>RES. N° 550</t>
  </si>
  <si>
    <t>RES. N° 552</t>
  </si>
  <si>
    <t>RES. N° 562</t>
  </si>
  <si>
    <t>RES. N° 564</t>
  </si>
  <si>
    <t>RES. N° 573</t>
  </si>
  <si>
    <t>RES. N° 577</t>
  </si>
  <si>
    <t>RES. N° 579</t>
  </si>
  <si>
    <t>RES. N° 586</t>
  </si>
  <si>
    <t>RES. N° 587</t>
  </si>
  <si>
    <t>RES. N° 588</t>
  </si>
  <si>
    <t>RES. N° 589</t>
  </si>
  <si>
    <t>RES. N° 591</t>
  </si>
  <si>
    <t>RES. N° 604</t>
  </si>
  <si>
    <t>RES. N° 606</t>
  </si>
  <si>
    <t>RES. N° 607</t>
  </si>
  <si>
    <t>RES. N° 611</t>
  </si>
  <si>
    <t>RES. N° 614</t>
  </si>
  <si>
    <t>RES. N° 638</t>
  </si>
  <si>
    <t>RES. N° 641</t>
  </si>
  <si>
    <t>RES. N° 642</t>
  </si>
  <si>
    <t>RES. N° 644</t>
  </si>
  <si>
    <t>RES. N° 649</t>
  </si>
  <si>
    <t>RES. N° 666</t>
  </si>
  <si>
    <t>RES. N° 697</t>
  </si>
  <si>
    <t>RES. N° 689</t>
  </si>
  <si>
    <t>RES. N° 703</t>
  </si>
  <si>
    <t>RES. N° 706</t>
  </si>
  <si>
    <t>RES. N° 707</t>
  </si>
  <si>
    <t>RES. N° 708</t>
  </si>
  <si>
    <t>RES. N° 714</t>
  </si>
  <si>
    <t>RES. N° 719</t>
  </si>
  <si>
    <t>RES. N° 702</t>
  </si>
  <si>
    <t>RES. N° 729</t>
  </si>
  <si>
    <t>RES. N° 732</t>
  </si>
  <si>
    <t>RES. N° 735</t>
  </si>
  <si>
    <t>I. MUNICIPALIDAD DE PIRQUE</t>
  </si>
  <si>
    <t>I. MUNICIPALIDAD DE RENCA</t>
  </si>
  <si>
    <t>I. MUNICIPALIDAD DE LA GRANJA</t>
  </si>
  <si>
    <t>I. MUNICIPALIDAD DE LA FLORIDA</t>
  </si>
  <si>
    <t>I. MUNICIPALIDAD DE COLINA</t>
  </si>
  <si>
    <t>I. MUNICIPALIDAD DE LO PRADO</t>
  </si>
  <si>
    <t>I. MUNICIPALIDAD DE SAN PEDRO</t>
  </si>
  <si>
    <t>I. MUNICIPALIDAD DE QUINTA NORMAL</t>
  </si>
  <si>
    <t>I. MUNICIPALIDAD DE SAN JOSE DE MAIPO</t>
  </si>
  <si>
    <t>I. MUNICIPALIDAD DE PEÑAFLOR</t>
  </si>
  <si>
    <t>I. MUNICIPALIDAD DE CONCHALI</t>
  </si>
  <si>
    <t>I. MUNICIPALIDAD DE LAMPA</t>
  </si>
  <si>
    <t>I. MUNICIPALIDAD DE QUILICURA</t>
  </si>
  <si>
    <t>I. MUNICIPALIDAD DE SAN BERNARDO</t>
  </si>
  <si>
    <t>I. MUNICIPALIDAD DE ESTACION CENTRAL</t>
  </si>
  <si>
    <t>I. MUNICIPALIDAD DE SAN MIGUEL</t>
  </si>
  <si>
    <t>I. MUNICIPALIDAD DE PEDRO AGUIRRE CERDA</t>
  </si>
  <si>
    <t>I. MUNICIPALIDAD DE EL MONTE</t>
  </si>
  <si>
    <t>I. MUNICIPALIDAD DE TIL TIL</t>
  </si>
  <si>
    <t>I. MUNICIPALIDAD DE HUECHURABA</t>
  </si>
  <si>
    <t>I. MUNICIPALIDAD DE PADRE HURTADO</t>
  </si>
  <si>
    <t>I. MUNICIPALIDAD DE MACUL</t>
  </si>
  <si>
    <t>I. MUNICIPALIDAD DE LA PINTANA</t>
  </si>
  <si>
    <t>I. MUNICIPALIDAD DE TALAGANTE</t>
  </si>
  <si>
    <t>I. MUNICIPALIDAD DE CURACAVI</t>
  </si>
  <si>
    <t>I. MUNICIPALIDAD DE MELIPILLA</t>
  </si>
  <si>
    <t>I. MUNICIPALIDAD DE LO BARNECHEA</t>
  </si>
  <si>
    <t>I. MUNICIPALIDAD DE PEÑALOLEN</t>
  </si>
  <si>
    <t>I. MUNICIPALIDAD DE CERRO NAVIA</t>
  </si>
  <si>
    <t>I. MUNICIPALIDAD DE PUENTE ALTO</t>
  </si>
  <si>
    <t>I. MUNICIPALIDAD DE INDEPENDENCIA</t>
  </si>
  <si>
    <t>I. MUNICIPALIDAD DE CALERA DE TANGO</t>
  </si>
  <si>
    <t>I. MUNICIPALIDAD DE LA REINA</t>
  </si>
  <si>
    <t>I. MUNICIPALIDAD DE LA CISTERNA</t>
  </si>
  <si>
    <t>I. MUNICIPALIDAD DE PAINE</t>
  </si>
  <si>
    <t>I. MUNICIPALIDAD DE PUDAHUEL</t>
  </si>
  <si>
    <t>I. MUNICIPALIDAD DE MARIA PINTO</t>
  </si>
  <si>
    <t>I. MUNICIPALIDAD DE EL BOSQUE</t>
  </si>
  <si>
    <t>I. MUNICIPALIDAD DE ÑUÑOA</t>
  </si>
  <si>
    <t>I. MUNICIPALIDAD DE ISLA DE MAIPO</t>
  </si>
  <si>
    <t>I. MUNICIPALIDAD DE BUIN</t>
  </si>
  <si>
    <t>I. MUNICIPALIDAD DE SAN RAMON</t>
  </si>
  <si>
    <t>I. MUNICIPALIDAD DE MAIPU</t>
  </si>
  <si>
    <t>I. MUNICIPALIDAD DE LO ESPEJO</t>
  </si>
  <si>
    <t>RES. Nº</t>
  </si>
  <si>
    <t>I. MUNICIPALIDAD DE LA LIGUA</t>
  </si>
  <si>
    <t>I. MUNICIPALIDAD DE CABILDO</t>
  </si>
  <si>
    <t>I. MUNICIPALIDAD DE ZAPALLAR</t>
  </si>
  <si>
    <t>I. MUNICIPALIDAD DE SAN FELIPE</t>
  </si>
  <si>
    <t>I. MUNICIPALIDAD DE PANQUEHUE</t>
  </si>
  <si>
    <t>I. MUNICIPALIDAD DE CATEMU</t>
  </si>
  <si>
    <t>I. MUNICIPALIDAD DE SANTA MARIA</t>
  </si>
  <si>
    <t>I. MUNICIPALIDAD DE SAN ESTEBAN</t>
  </si>
  <si>
    <t>I. MUNICIPALIDAD DE LAY LLAY</t>
  </si>
  <si>
    <t>I. MUNICIPALIDAD DE NOGALES</t>
  </si>
  <si>
    <t>I. MUNICIPALIDAD DE PUCHUNCAVI</t>
  </si>
  <si>
    <t>I. MUNICIPALIDAD DE VALPARAISO</t>
  </si>
  <si>
    <t>I. MUNICIPALIDAD DE VIÑA DEL MAR</t>
  </si>
  <si>
    <t>I. MUNICIPALIDAD DE LIMACHE</t>
  </si>
  <si>
    <t>I. MUNICIPALIDAD DE OLMUE</t>
  </si>
  <si>
    <t>I. MUNICIPALIDAD DE QUILPUE</t>
  </si>
  <si>
    <t>I. MUNICIPALIDAD DE VILLA ALEMANA</t>
  </si>
  <si>
    <t>I. MUNICIPALIDAD DE ALGARROBO</t>
  </si>
  <si>
    <t>I. MUNICIPALIDAD DE CARTAGENA</t>
  </si>
  <si>
    <t>I. MUNICIPALIDAD DE CONCON</t>
  </si>
  <si>
    <t>RES. Nº 873</t>
  </si>
  <si>
    <t>RES. Nº 876</t>
  </si>
  <si>
    <t>RES. Nº 875</t>
  </si>
  <si>
    <t>RES. Nº 871</t>
  </si>
  <si>
    <t>RES. Nº 874</t>
  </si>
  <si>
    <t>RES. Nº 872</t>
  </si>
  <si>
    <t>RES. Nº 788</t>
  </si>
  <si>
    <t>RES. Nº 786</t>
  </si>
  <si>
    <t>RES. Nº 798</t>
  </si>
  <si>
    <t>RES. Nº 797</t>
  </si>
  <si>
    <t>RES. Nº 799</t>
  </si>
  <si>
    <t>RES. Nº 800</t>
  </si>
  <si>
    <t>RES. Nº 840</t>
  </si>
  <si>
    <t>RES. Nº 846</t>
  </si>
  <si>
    <t>RES. Nº 845</t>
  </si>
  <si>
    <t>RES. Nº 862</t>
  </si>
  <si>
    <t>RES. Nº 861</t>
  </si>
  <si>
    <t>RES. Nº 856</t>
  </si>
  <si>
    <t>RES. Nº 783</t>
  </si>
  <si>
    <t xml:space="preserve">RES. Nº </t>
  </si>
  <si>
    <t>RES. Nº 2798</t>
  </si>
  <si>
    <t xml:space="preserve"> I. MUNICIPALIDAD DE QUIRIHUE</t>
  </si>
  <si>
    <t>RES. Nº 3070</t>
  </si>
  <si>
    <t xml:space="preserve"> I. MUNICIPALIDAD DE PORTEZUELO</t>
  </si>
  <si>
    <t>RES. Nº 2655</t>
  </si>
  <si>
    <t xml:space="preserve"> I. MUNICIPALIDAD DE NINHUE</t>
  </si>
  <si>
    <t>RES. Nº 2875</t>
  </si>
  <si>
    <t xml:space="preserve"> I. MUNICIPALIDAD DE COBQUECURA</t>
  </si>
  <si>
    <t xml:space="preserve"> I. MUNICIPALIDAD DE ÑIQUEN</t>
  </si>
  <si>
    <t xml:space="preserve"> I. MUNICIPALIDAD DE SAN FABIAN DE ALICO</t>
  </si>
  <si>
    <t xml:space="preserve"> I. MUNICIPALIDAD DE CHILLAN</t>
  </si>
  <si>
    <t xml:space="preserve"> I. MUNICIPALIDAD DE PINTO</t>
  </si>
  <si>
    <t xml:space="preserve"> I. MUNICIPALIDAD DE COIHUECO</t>
  </si>
  <si>
    <t xml:space="preserve"> I. MUNICIPALIDAD DE SAN IGNACIO</t>
  </si>
  <si>
    <t xml:space="preserve"> I. MUNICIPALIDAD DE QUILLON</t>
  </si>
  <si>
    <t xml:space="preserve"> I. MUNICIPALIDAD DE YUNGAY</t>
  </si>
  <si>
    <t xml:space="preserve"> I. MUNICIPALIDAD DE PEMUCO</t>
  </si>
  <si>
    <t xml:space="preserve"> I. MUNICIPALIDAD DE EL CARMEN</t>
  </si>
  <si>
    <t xml:space="preserve"> I. MUNICIPALIDAD DE TUCAPEL</t>
  </si>
  <si>
    <t xml:space="preserve"> I. MUNICIPALIDAD DE TOME</t>
  </si>
  <si>
    <t>RES. Nº 2727</t>
  </si>
  <si>
    <t>RES. Nº 3154</t>
  </si>
  <si>
    <t>RES. Nº 2746</t>
  </si>
  <si>
    <t>RES. Nº 2885</t>
  </si>
  <si>
    <t>RES. Nº 3071</t>
  </si>
  <si>
    <t>RES. Nº 2874</t>
  </si>
  <si>
    <t>RES. Nº 2845</t>
  </si>
  <si>
    <t>RES. Nº 2876</t>
  </si>
  <si>
    <t>RES. Nº 2729</t>
  </si>
  <si>
    <t>RES. Nº 2884</t>
  </si>
  <si>
    <t>RES. Nº 2842</t>
  </si>
  <si>
    <t>RES. Nº 2764</t>
  </si>
  <si>
    <t>RES. Nº 2943</t>
  </si>
  <si>
    <t>RES. Nº 2657</t>
  </si>
  <si>
    <t>RES. Nº 2656</t>
  </si>
  <si>
    <t xml:space="preserve"> I. MUNICIPALIDAD DE COELEMU</t>
  </si>
  <si>
    <t xml:space="preserve"> I. MUNICIPALIDAD DE CONCEPCION</t>
  </si>
  <si>
    <t xml:space="preserve"> I. MUNICIPALIDAD DE HUALQUI</t>
  </si>
  <si>
    <t>I. MUNICIPALIDAD DE TALCAHUANO</t>
  </si>
  <si>
    <t>I. MUNICIPALIDAD DE YUMBEL</t>
  </si>
  <si>
    <t>I. MUNICIPALIDAD DE CABRERO</t>
  </si>
  <si>
    <t>I. MUNICIPALIDAD DE SAN ROSENDO</t>
  </si>
  <si>
    <t>I. MUNICIPALIDAD DE CORONEL</t>
  </si>
  <si>
    <t>I. MUNICIPALIDAD DE LOTA</t>
  </si>
  <si>
    <t>I. MUNICIPALIDAD DE SANTA JUANA</t>
  </si>
  <si>
    <t>I. MUNICIPALIDAD DE ARAUCO</t>
  </si>
  <si>
    <t>I. MUNICIPALIDAD DE CURANILAHUE</t>
  </si>
  <si>
    <t>I. MUNICIPALIDAD DE LEBU</t>
  </si>
  <si>
    <t>I. MUNICIPALIDAD DE CAÑETE</t>
  </si>
  <si>
    <t>RES. Nº 2652</t>
  </si>
  <si>
    <t>RES. Nº 3067</t>
  </si>
  <si>
    <t>RES. Nº 3072</t>
  </si>
  <si>
    <t>RES. Nº 3069</t>
  </si>
  <si>
    <t>RES. Nº 3262</t>
  </si>
  <si>
    <t>RES. Nº 3266</t>
  </si>
  <si>
    <t>RES. Nº 2725</t>
  </si>
  <si>
    <t>RES. Nº 2942</t>
  </si>
  <si>
    <t>RES. Nº 2726</t>
  </si>
  <si>
    <t>RES. Nº 3267</t>
  </si>
  <si>
    <t>RES. Nº 2821</t>
  </si>
  <si>
    <t>RES. Nº 2748</t>
  </si>
  <si>
    <t>RES. Nº 2937</t>
  </si>
  <si>
    <t>RES. Nº 2938</t>
  </si>
  <si>
    <t>RES. Nº 2877</t>
  </si>
  <si>
    <t>RES. Nº 2899</t>
  </si>
  <si>
    <t>RES. Nº 2763</t>
  </si>
  <si>
    <t>RES. Nº 2900</t>
  </si>
  <si>
    <t>RES. Nº 2728</t>
  </si>
  <si>
    <t>RES. Nº 2901</t>
  </si>
  <si>
    <t>RES. Nº 2762</t>
  </si>
  <si>
    <t>RES. Nº 2742</t>
  </si>
  <si>
    <t>RES. Nº 2839</t>
  </si>
  <si>
    <t>RES. Nº 2749</t>
  </si>
  <si>
    <t>I. MUNICIPALIDAD DE CONTULMO</t>
  </si>
  <si>
    <t>I. MUNICIPALIDAD DE TIRUA</t>
  </si>
  <si>
    <t>I. MUNICIPALIDAD DE LOS ANGELES</t>
  </si>
  <si>
    <t>I. MUNICIPALIDAD DE LAJA</t>
  </si>
  <si>
    <t>I. MUNICIPALIDAD DE QUILLECO</t>
  </si>
  <si>
    <t>I. MUNICIPALIDAD DE MULCHEN</t>
  </si>
  <si>
    <t>I. MUNICIPALIDAD DE NACIMIENTO</t>
  </si>
  <si>
    <t>I. MUNICIPALIDAD DE NEGRETE</t>
  </si>
  <si>
    <t>I. MUNICIPALIDAD DE QUILACO</t>
  </si>
  <si>
    <t>I. MUNICIPALIDAD DE TREHUACO</t>
  </si>
  <si>
    <t>I. MUNICIPALIDAD DE ANTUCO</t>
  </si>
  <si>
    <t>I. MUNICIPALIDAD DE HULPEN</t>
  </si>
  <si>
    <t xml:space="preserve">I. MUNICIPALIDAD DE ALTO BIO BIO </t>
  </si>
  <si>
    <t>RES Nº 3416</t>
  </si>
  <si>
    <t>I. MUNICIPALIDAD DE CHILLAN VIEJO</t>
  </si>
  <si>
    <t>RES. Nº 3759</t>
  </si>
  <si>
    <t>RES. Nº 3760</t>
  </si>
  <si>
    <t>RES. Nº 3981</t>
  </si>
  <si>
    <t>RES. Nº 3762</t>
  </si>
  <si>
    <t>RES. Nº 3761</t>
  </si>
  <si>
    <t>RES. Nº 3773</t>
  </si>
  <si>
    <t>RES. Nº 3984</t>
  </si>
  <si>
    <t>RES. Nº 3980</t>
  </si>
  <si>
    <t>RES. Nº 3763</t>
  </si>
  <si>
    <t>RES. Nº 3764</t>
  </si>
  <si>
    <t>RES. Nº 3765</t>
  </si>
  <si>
    <t>RES. Nº 3766</t>
  </si>
  <si>
    <t>RES. Nº 3983</t>
  </si>
  <si>
    <t>RES. Nº 3767</t>
  </si>
  <si>
    <t>RES. Nº 3768</t>
  </si>
  <si>
    <t>RES. Nº 3769</t>
  </si>
  <si>
    <t>RES. Nº 3982</t>
  </si>
  <si>
    <t>RES. Nº 3979</t>
  </si>
  <si>
    <t>RES. Nº 3770</t>
  </si>
  <si>
    <t>RES. Nº 3771</t>
  </si>
  <si>
    <t>RES. Nº 3772</t>
  </si>
  <si>
    <t>I. MUNICIPALIDAD DE ANGOL</t>
  </si>
  <si>
    <t>I. MUNICIPALIDAD DE CARAHUE</t>
  </si>
  <si>
    <t>I. MUNICIPALIDAD DE CHOLCHOL</t>
  </si>
  <si>
    <t>I. MUNICIPALIDAD DE COLLIPULLI</t>
  </si>
  <si>
    <t>I. MUNICIPALIDAD DE CUNCO</t>
  </si>
  <si>
    <t>I. MUNICIPALIDAD DE IMPERIAL</t>
  </si>
  <si>
    <t>I. MUNICIPALIDAD DE LONCOCHE</t>
  </si>
  <si>
    <t>I. MUNICIPALIDAD DE LONQUIMAY</t>
  </si>
  <si>
    <t>I. MUNICIPALIDAD DE LOS SAUCES</t>
  </si>
  <si>
    <t>I. MUNICIPALIDAD DE LUMACO</t>
  </si>
  <si>
    <t>I. MUNICIPALIDAD DE MELIPEUCO</t>
  </si>
  <si>
    <t>I. MUNICIPALIDAD DE PERQUENCO</t>
  </si>
  <si>
    <t>I. MUNICIPALIDAD DE PADRE LAS CASAS</t>
  </si>
  <si>
    <t>I. MUNICIPALIDAD DE PUREN</t>
  </si>
  <si>
    <t>I. MUNICIPALIDAD DE RENAICO</t>
  </si>
  <si>
    <t>I. MUNICIPALIDAD DE SAAVEDRA</t>
  </si>
  <si>
    <t>I. MUNICIPALIDAD DE TEODORO SCHMIDT</t>
  </si>
  <si>
    <t>I. MUNICIPALIDAD DE TOLTEN</t>
  </si>
  <si>
    <t>I. MUNICIPALIDAD DE TRAIGUEN</t>
  </si>
  <si>
    <t>I. MUNICIPALIDAD DE VICTORIA</t>
  </si>
  <si>
    <t>I. MUNICIPALIDAD DE VILCUN</t>
  </si>
  <si>
    <t>RES. Nº 3805</t>
  </si>
  <si>
    <t>RES. Nº 3816</t>
  </si>
  <si>
    <t>RES. Nº 4110</t>
  </si>
  <si>
    <t>RES. Nº 3806</t>
  </si>
  <si>
    <t>RES. Nº 3812</t>
  </si>
  <si>
    <t>RES. Nº 4118</t>
  </si>
  <si>
    <t>RES. Nº 4116</t>
  </si>
  <si>
    <t>RES. Nº 4120</t>
  </si>
  <si>
    <t>RES. Nº 4108</t>
  </si>
  <si>
    <t>RES. Nº 4114</t>
  </si>
  <si>
    <t>RES. Nº 4112</t>
  </si>
  <si>
    <t>RES. Nº 3808</t>
  </si>
  <si>
    <t>RES. Nº 3810</t>
  </si>
  <si>
    <t>RES. Nº 3815</t>
  </si>
  <si>
    <t>RES. Nº 4119</t>
  </si>
  <si>
    <t>RES. Nº 4117</t>
  </si>
  <si>
    <t>RES. Nº 3811</t>
  </si>
  <si>
    <t>RES. Nº 3807</t>
  </si>
  <si>
    <t>RES. Nº 4121</t>
  </si>
  <si>
    <t>RES. Nº 4113</t>
  </si>
  <si>
    <t>RES. Nº 4109</t>
  </si>
  <si>
    <t>RES. Nº 4111</t>
  </si>
  <si>
    <t>RES. Nº 3813</t>
  </si>
  <si>
    <t>RES. Nº 3809</t>
  </si>
  <si>
    <t>RES. Nº 3814</t>
  </si>
  <si>
    <t>RES. Nº 4115</t>
  </si>
  <si>
    <t>I. MUNICIPALIDAD DE CURACAUTIN</t>
  </si>
  <si>
    <t>I. MUNICIPALIDAD DE GALVARINO</t>
  </si>
  <si>
    <t>I. MUNICIPALIDAD DE LAUTARO</t>
  </si>
  <si>
    <t>I. MUNICIPALIDAD DE PUCON</t>
  </si>
  <si>
    <t>I. MUNICIPALIDAD DE TEMUCO</t>
  </si>
  <si>
    <t>I. MUNICIPALIDAD DE VILLARRICA</t>
  </si>
  <si>
    <t>RES. Nº 1305</t>
  </si>
  <si>
    <t>I. MUINICIPALIDAD DE ALTO HOSPICIO</t>
  </si>
  <si>
    <t>RES. Nº 1309</t>
  </si>
  <si>
    <t>I. MUNICIALIDAD DE CAMIÑA</t>
  </si>
  <si>
    <t>RES. Nº 1274</t>
  </si>
  <si>
    <t>RES. Nº 1303</t>
  </si>
  <si>
    <t>I. MUNICIPALIDAD DE HUARA</t>
  </si>
  <si>
    <t>RES. Nº 1275</t>
  </si>
  <si>
    <t>GESTION DE RED APOYO SISTEMA CHILE CRECE CONTIGO.</t>
  </si>
  <si>
    <t>RES. Nº  782</t>
  </si>
  <si>
    <t>RES. Nº  773</t>
  </si>
  <si>
    <t>RES. Nº  783</t>
  </si>
  <si>
    <t>RES. Nº  784</t>
  </si>
  <si>
    <t>RES. Nº  781</t>
  </si>
  <si>
    <t>I.  MUNICIPALIDAD DE CALAMA</t>
  </si>
  <si>
    <t>RES. Nº 163</t>
  </si>
  <si>
    <t>RES. Nº 164</t>
  </si>
  <si>
    <t>RES. Nº 162</t>
  </si>
  <si>
    <t>RES. Nº 165</t>
  </si>
  <si>
    <t>RES. Nº 166</t>
  </si>
  <si>
    <t>RES. Nº 144</t>
  </si>
  <si>
    <t>RES. Nº 150</t>
  </si>
  <si>
    <t>RES. Nº 155</t>
  </si>
  <si>
    <t>RES. Nº 1402</t>
  </si>
  <si>
    <t>RES. Nº 1403</t>
  </si>
  <si>
    <t>RES. Nº 1406</t>
  </si>
  <si>
    <t>RES. Nº 1476</t>
  </si>
  <si>
    <t>RES. Nº 1477</t>
  </si>
  <si>
    <t>RES. Nº 1404</t>
  </si>
  <si>
    <t>RES. Nº 1478</t>
  </si>
  <si>
    <t>RES. Nº 1407</t>
  </si>
  <si>
    <t>RES. Nº 1405</t>
  </si>
  <si>
    <t>RES. Nº 1427</t>
  </si>
  <si>
    <t xml:space="preserve">I. MUNICIPALIDAD DE LOS VILOS </t>
  </si>
  <si>
    <t>I. MUNICIPALILDAD DE PAIHUANO</t>
  </si>
  <si>
    <t xml:space="preserve">I. MUNICIPALIDAD DE RIO HURTADO </t>
  </si>
  <si>
    <t xml:space="preserve">I. MUNICIPALIDAD DE ILLAPEL </t>
  </si>
  <si>
    <t xml:space="preserve">I. MUNICIPALIDAD DE ANDACOLLO </t>
  </si>
  <si>
    <t>I. MUNICIPALIDAD DE LLAY LLAY</t>
  </si>
  <si>
    <t>RES. Nº 3600</t>
  </si>
  <si>
    <t>RES. Nº 3599</t>
  </si>
  <si>
    <t>RES. Nº 3601</t>
  </si>
  <si>
    <t>RES. Nº 3602</t>
  </si>
  <si>
    <t>RES. Nº 3603</t>
  </si>
  <si>
    <t>RES. Nº 3604</t>
  </si>
  <si>
    <t>RES. Nº 3605</t>
  </si>
  <si>
    <t>RES. Nº 3606</t>
  </si>
  <si>
    <t>RES. Nº 3607</t>
  </si>
  <si>
    <t>RES. Nº 3608</t>
  </si>
  <si>
    <t>RES. Nº 3609</t>
  </si>
  <si>
    <t>RES. Nº 3610</t>
  </si>
  <si>
    <t>RES. Nº 3611</t>
  </si>
  <si>
    <t>RES. Nº 3612</t>
  </si>
  <si>
    <t>RES. Nº 3613</t>
  </si>
  <si>
    <t>RES. Nº 3614</t>
  </si>
  <si>
    <t>RES. Nº 3615</t>
  </si>
  <si>
    <t>RES. Nº 3616</t>
  </si>
  <si>
    <t>RES. Nº 3617</t>
  </si>
  <si>
    <t>RES. Nº 3618</t>
  </si>
  <si>
    <t>RES. Nº 3619</t>
  </si>
  <si>
    <t>RES. Nº 3620</t>
  </si>
  <si>
    <t>RES. Nº 3621</t>
  </si>
  <si>
    <t>RES. Nº 3622</t>
  </si>
  <si>
    <t>RES. Nº 3623</t>
  </si>
  <si>
    <t>RES. Nº 3624</t>
  </si>
  <si>
    <t>RES. Nº 3625</t>
  </si>
  <si>
    <t>RES. Nº 3626</t>
  </si>
  <si>
    <t>RES. Nº 3627</t>
  </si>
  <si>
    <t>RES. Nº 3628</t>
  </si>
  <si>
    <t>RES. Nº 3629</t>
  </si>
  <si>
    <t>RES. Nº 3630</t>
  </si>
  <si>
    <t>RES. Nº 3631</t>
  </si>
  <si>
    <t>I. MUNICIPALIDAD DE QUNTA DE TILCOCO</t>
  </si>
  <si>
    <t xml:space="preserve">I. MUNICIPALIDAD DE PEUMO </t>
  </si>
  <si>
    <t>RES.Nº 2784</t>
  </si>
  <si>
    <t>RES.Nº 2579</t>
  </si>
  <si>
    <t>RES.Nº 2577</t>
  </si>
  <si>
    <t>RES.Nº 2562</t>
  </si>
  <si>
    <t>RES.Nº 2671</t>
  </si>
  <si>
    <t>RES.Nº 2567</t>
  </si>
  <si>
    <t>RES.Nº 2568</t>
  </si>
  <si>
    <t>RES.Nº 2574</t>
  </si>
  <si>
    <t>RES.Nº 2570</t>
  </si>
  <si>
    <t>RES.Nº 2573</t>
  </si>
  <si>
    <t>RES.Nº 2563</t>
  </si>
  <si>
    <t>RES.Nº 2605</t>
  </si>
  <si>
    <t>RES.Nº 2578</t>
  </si>
  <si>
    <t>RES.Nº 2565</t>
  </si>
  <si>
    <t>RES.Nº 2576</t>
  </si>
  <si>
    <t>RES.Nº 2569</t>
  </si>
  <si>
    <t>RES.Nº 2560</t>
  </si>
  <si>
    <t>RES.Nº 2564</t>
  </si>
  <si>
    <t>RES.Nº 2575</t>
  </si>
  <si>
    <t>RES.Nº 2561</t>
  </si>
  <si>
    <t>RES.Nº 2559</t>
  </si>
  <si>
    <t>RES.Nº 2670</t>
  </si>
  <si>
    <t>RES.Nº 2566</t>
  </si>
  <si>
    <t>RES.Nº 2571</t>
  </si>
  <si>
    <t>RES.Nº 2572</t>
  </si>
  <si>
    <t>I. MUNICIPALIDA DE COLBUN</t>
  </si>
  <si>
    <t>15/08/2014</t>
  </si>
  <si>
    <t>I. MUNICIPALIDA DE LICANTEN</t>
  </si>
  <si>
    <t>I. MUNICIPALIDA DE PENCAHUE</t>
  </si>
  <si>
    <t>RES. Nº 2239</t>
  </si>
  <si>
    <t>RES. Nº 2240</t>
  </si>
  <si>
    <t>RES. Nº 2241</t>
  </si>
  <si>
    <t>RES. Nº 2242</t>
  </si>
  <si>
    <t>RES. Nº 2243</t>
  </si>
  <si>
    <t>RES. Nº 2244</t>
  </si>
  <si>
    <t>RES. Nº 2245</t>
  </si>
  <si>
    <t>RES. Nº 2246</t>
  </si>
  <si>
    <t>RES. Nº 2247</t>
  </si>
  <si>
    <t>RES. Nº 2248</t>
  </si>
  <si>
    <t>RES. Nº 2249</t>
  </si>
  <si>
    <t>RES. Nº 2250</t>
  </si>
  <si>
    <t>RES. Nº 2520</t>
  </si>
  <si>
    <t>I. MUNICIPALIDAD DE CASTRO</t>
  </si>
  <si>
    <t>I. MUNICIPALIDAD DE RIO NEGRO</t>
  </si>
  <si>
    <t>I. MUNICIPALIDAD DE CALBUCO</t>
  </si>
  <si>
    <t>I. MUNICIPALIDAD DE PUQUELDON</t>
  </si>
  <si>
    <t>I. MUNICIPALIDAD DE CHONCHI</t>
  </si>
  <si>
    <t>I. MUNICIPALIDAD DE SAN JUAN DE LA COSTA</t>
  </si>
  <si>
    <t>I. MUNICIPALIDAD DE CHAITEN</t>
  </si>
  <si>
    <t>RES. N° 647</t>
  </si>
  <si>
    <t>RES. N° 665</t>
  </si>
  <si>
    <t xml:space="preserve">I. MUNICIPALIDAD DE MARIQUINA </t>
  </si>
  <si>
    <t>24-03-004</t>
  </si>
  <si>
    <t>RES. N° 1650</t>
  </si>
  <si>
    <t>RES. N° 1922</t>
  </si>
  <si>
    <t>RES. N° 1919</t>
  </si>
  <si>
    <t>RES. Nº 608</t>
  </si>
  <si>
    <t>RES. Nº 543</t>
  </si>
  <si>
    <t>APOYO A LA GESTION MUNICIPAL</t>
  </si>
  <si>
    <t>RES. N° 476</t>
  </si>
  <si>
    <t>RES. N° 511</t>
  </si>
  <si>
    <t>RES. N° 529</t>
  </si>
  <si>
    <t>RES. N° 532</t>
  </si>
  <si>
    <t>RES. N° 539</t>
  </si>
  <si>
    <t>RES. N° 543</t>
  </si>
  <si>
    <t>RES. N° 546</t>
  </si>
  <si>
    <t>RES. N° 549</t>
  </si>
  <si>
    <t>RES. N° 551</t>
  </si>
  <si>
    <t>RES. N° 555</t>
  </si>
  <si>
    <t>RES. N° 558</t>
  </si>
  <si>
    <t>RES. N° 561</t>
  </si>
  <si>
    <t>RES. N° 563</t>
  </si>
  <si>
    <t>RES. N° 576</t>
  </si>
  <si>
    <t>RES. N° 578</t>
  </si>
  <si>
    <t>RES. N° 580</t>
  </si>
  <si>
    <t>RES. N° 581</t>
  </si>
  <si>
    <t>RES. N° 582</t>
  </si>
  <si>
    <t>RES. N° 583</t>
  </si>
  <si>
    <t>RES. N° 585</t>
  </si>
  <si>
    <t>RES. N° 605</t>
  </si>
  <si>
    <t>RES. N° 648</t>
  </si>
  <si>
    <t>RES. N° 683</t>
  </si>
  <si>
    <t>RES. N° 667</t>
  </si>
  <si>
    <t>RES. N° 668</t>
  </si>
  <si>
    <t>RES. N° 669</t>
  </si>
  <si>
    <t>RES. N° 698</t>
  </si>
  <si>
    <t>RES. N° 684</t>
  </si>
  <si>
    <t>RES. N° 699</t>
  </si>
  <si>
    <t>RES. N° 711</t>
  </si>
  <si>
    <t>RES. N° 730</t>
  </si>
  <si>
    <t>RES. N° 710</t>
  </si>
  <si>
    <t>RES. N° 709</t>
  </si>
  <si>
    <t>RES. N° 705</t>
  </si>
  <si>
    <t>RES. N° 704</t>
  </si>
  <si>
    <t>RES. N° 731</t>
  </si>
  <si>
    <t>RES. N° 734</t>
  </si>
  <si>
    <t>RES. N° 736</t>
  </si>
  <si>
    <t>I. MUNICIPALIDAD DE SAN JOAQUIN</t>
  </si>
  <si>
    <t xml:space="preserve">I. MUNICIPALIDAD DE TIL TIL </t>
  </si>
  <si>
    <t>RES. Nº 2797</t>
  </si>
  <si>
    <t>I. MUNICIPALIDAD DE QUIRIHUE</t>
  </si>
  <si>
    <t>RES. Nº 3063</t>
  </si>
  <si>
    <t>I. MUNICIPALIDAD DE PORTEZUELO</t>
  </si>
  <si>
    <t>I. MUNICIPALIDAD DE NINHUE</t>
  </si>
  <si>
    <t>RES. Nº 2660</t>
  </si>
  <si>
    <t>RES. Nº 2882</t>
  </si>
  <si>
    <t>I. MUNICIPALIDAD DE COBQUECURA</t>
  </si>
  <si>
    <t>RES. Nº 3058</t>
  </si>
  <si>
    <t>I. MUNICIPALIDAD DE ÑIQUEN</t>
  </si>
  <si>
    <t>RES. Nº 3153</t>
  </si>
  <si>
    <t>I. MUNICIPALIDAD DE SAN FABIAN</t>
  </si>
  <si>
    <t>RES. N° 2491</t>
  </si>
  <si>
    <t>RES. Nº 2747</t>
  </si>
  <si>
    <t>I. MUNICIPALIDAD DE CHILLAN</t>
  </si>
  <si>
    <t>RES. Nº 2886</t>
  </si>
  <si>
    <t>I. MUNICIPALIDAD DE PINTO</t>
  </si>
  <si>
    <t>RES. Nº 3062</t>
  </si>
  <si>
    <t>I. MUNICIPALIDAD DE COIHUECO</t>
  </si>
  <si>
    <t>RES. N° 2622</t>
  </si>
  <si>
    <t>RES. Nº 2881</t>
  </si>
  <si>
    <t xml:space="preserve">I. MUNICIPALIDAD DE SAN IGNACIO </t>
  </si>
  <si>
    <t>RES. Nº 2846</t>
  </si>
  <si>
    <t>I. MUNICIPALIDAD DE QUILLON</t>
  </si>
  <si>
    <t>RES. Nº 2880</t>
  </si>
  <si>
    <t>RES. Nº 3189</t>
  </si>
  <si>
    <t>I. MUNICIPALIDAD DE YUNGAY</t>
  </si>
  <si>
    <t>RES. Nº 2731</t>
  </si>
  <si>
    <t>I. MUNICIPALIDAD DE PEMUCO</t>
  </si>
  <si>
    <t>RES. Nº 2887</t>
  </si>
  <si>
    <t>I. MUNICIPALIDAD DE EL CARMEN</t>
  </si>
  <si>
    <t>RES. Nº 3149</t>
  </si>
  <si>
    <t>RES. Nº 2843</t>
  </si>
  <si>
    <t>I. MUNICIPALIDAD DE TUCAPEL</t>
  </si>
  <si>
    <t>RES. Nº 2799</t>
  </si>
  <si>
    <t>I. MUNICIPALIDAD DE TOME</t>
  </si>
  <si>
    <t>I. MUNICIPALIDAD DE COELEMU</t>
  </si>
  <si>
    <t>RES. Nº 2658</t>
  </si>
  <si>
    <t>I. MUNICIPALIDAD DE CONCEPCION</t>
  </si>
  <si>
    <t>RES. N° 2490</t>
  </si>
  <si>
    <t>RES. Nº 2672</t>
  </si>
  <si>
    <t>I. MUNICIPALIDAD DE HUALQUI</t>
  </si>
  <si>
    <t>RES. Nº 2332</t>
  </si>
  <si>
    <t>RES. Nº 3066</t>
  </si>
  <si>
    <t>RES. Nº 3073</t>
  </si>
  <si>
    <t>RES. Nº 3064</t>
  </si>
  <si>
    <t>RES. Nº 3261</t>
  </si>
  <si>
    <t>RES. Nº 3264</t>
  </si>
  <si>
    <t>RES. Nº 2724</t>
  </si>
  <si>
    <t>RES. Nº 2944</t>
  </si>
  <si>
    <t>RES. Nº 2723</t>
  </si>
  <si>
    <t xml:space="preserve"> RES. Nº 2621</t>
  </si>
  <si>
    <t>RES. Nº 2822</t>
  </si>
  <si>
    <t>RES. Nº 2745</t>
  </si>
  <si>
    <t>RES. Nº 3065</t>
  </si>
  <si>
    <t>RES. Nº 2939</t>
  </si>
  <si>
    <t>RES. N° 2624</t>
  </si>
  <si>
    <t>RES. Nº 2878</t>
  </si>
  <si>
    <t>RES. Nº 2879</t>
  </si>
  <si>
    <t>RES. Nº 2902</t>
  </si>
  <si>
    <t>RES. Nº 2760</t>
  </si>
  <si>
    <t>RES. Nº 2903</t>
  </si>
  <si>
    <t>RES. Nº 2730</t>
  </si>
  <si>
    <t>RES. Nº 2904</t>
  </si>
  <si>
    <t>RES. Nº 2761</t>
  </si>
  <si>
    <t>RES. Nº 2743</t>
  </si>
  <si>
    <t>I. MUNICIPALIDAD DE HUALPEN</t>
  </si>
  <si>
    <t>RES. Nº 2840</t>
  </si>
  <si>
    <t>RES. N° 2623</t>
  </si>
  <si>
    <t>RES. Nº 2744</t>
  </si>
  <si>
    <t>RES. Nº 3415</t>
  </si>
  <si>
    <t xml:space="preserve">I. MUNICIPALIDAD DE CHILLAN VIEJO </t>
  </si>
</sst>
</file>

<file path=xl/styles.xml><?xml version="1.0" encoding="utf-8"?>
<styleSheet xmlns="http://schemas.openxmlformats.org/spreadsheetml/2006/main">
  <numFmts count="1">
    <numFmt numFmtId="164" formatCode="dd/mm/yy;@"/>
  </numFmts>
  <fonts count="10">
    <font>
      <sz val="10"/>
      <name val="Arial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208">
    <xf numFmtId="0" fontId="0" fillId="0" borderId="0" xfId="0"/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right" vertical="center" wrapText="1"/>
    </xf>
    <xf numFmtId="10" fontId="3" fillId="0" borderId="0" xfId="0" applyNumberFormat="1" applyFont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left" vertical="center"/>
    </xf>
    <xf numFmtId="10" fontId="7" fillId="0" borderId="2" xfId="0" applyNumberFormat="1" applyFont="1" applyFill="1" applyBorder="1" applyAlignment="1">
      <alignment horizontal="right" vertical="center" wrapText="1"/>
    </xf>
    <xf numFmtId="0" fontId="7" fillId="0" borderId="0" xfId="0" applyFont="1" applyFill="1" applyAlignment="1">
      <alignment horizontal="justify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0" fontId="5" fillId="0" borderId="2" xfId="0" applyFont="1" applyFill="1" applyBorder="1" applyAlignment="1" applyProtection="1">
      <alignment horizontal="justify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3" fontId="3" fillId="0" borderId="2" xfId="0" applyNumberFormat="1" applyFont="1" applyFill="1" applyBorder="1" applyAlignment="1" applyProtection="1">
      <alignment vertical="center" wrapText="1"/>
    </xf>
    <xf numFmtId="3" fontId="5" fillId="0" borderId="2" xfId="0" applyNumberFormat="1" applyFont="1" applyFill="1" applyBorder="1" applyAlignment="1" applyProtection="1">
      <alignment horizontal="right" vertical="center" wrapText="1"/>
    </xf>
    <xf numFmtId="0" fontId="3" fillId="0" borderId="2" xfId="0" applyFont="1" applyFill="1" applyBorder="1" applyAlignment="1" applyProtection="1">
      <alignment horizontal="justify" vertical="center" wrapText="1"/>
    </xf>
    <xf numFmtId="3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10" fontId="5" fillId="0" borderId="2" xfId="0" applyNumberFormat="1" applyFont="1" applyFill="1" applyBorder="1" applyAlignment="1" applyProtection="1">
      <alignment vertical="center" wrapText="1"/>
    </xf>
    <xf numFmtId="14" fontId="3" fillId="0" borderId="3" xfId="0" applyNumberFormat="1" applyFont="1" applyBorder="1" applyProtection="1">
      <protection locked="0"/>
    </xf>
    <xf numFmtId="0" fontId="8" fillId="2" borderId="10" xfId="0" applyFont="1" applyFill="1" applyBorder="1" applyAlignment="1" applyProtection="1">
      <alignment horizontal="justify" vertical="justify" wrapText="1"/>
      <protection locked="0"/>
    </xf>
    <xf numFmtId="3" fontId="3" fillId="0" borderId="2" xfId="0" applyNumberFormat="1" applyFont="1" applyFill="1" applyBorder="1" applyAlignment="1" applyProtection="1">
      <alignment vertical="center" wrapText="1"/>
      <protection locked="0"/>
    </xf>
    <xf numFmtId="3" fontId="8" fillId="2" borderId="11" xfId="0" applyNumberFormat="1" applyFont="1" applyFill="1" applyBorder="1" applyAlignment="1" applyProtection="1">
      <alignment wrapText="1"/>
      <protection locked="0"/>
    </xf>
    <xf numFmtId="14" fontId="3" fillId="0" borderId="2" xfId="0" applyNumberFormat="1" applyFont="1" applyBorder="1" applyProtection="1">
      <protection locked="0"/>
    </xf>
    <xf numFmtId="0" fontId="8" fillId="2" borderId="9" xfId="0" applyFont="1" applyFill="1" applyBorder="1" applyAlignment="1" applyProtection="1">
      <alignment horizontal="justify" vertical="justify" wrapText="1"/>
      <protection locked="0"/>
    </xf>
    <xf numFmtId="3" fontId="8" fillId="2" borderId="12" xfId="0" applyNumberFormat="1" applyFont="1" applyFill="1" applyBorder="1" applyAlignment="1" applyProtection="1">
      <alignment wrapText="1"/>
      <protection locked="0"/>
    </xf>
    <xf numFmtId="3" fontId="8" fillId="2" borderId="13" xfId="0" applyNumberFormat="1" applyFont="1" applyFill="1" applyBorder="1" applyAlignment="1" applyProtection="1">
      <alignment wrapText="1"/>
      <protection locked="0"/>
    </xf>
    <xf numFmtId="3" fontId="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8" fillId="2" borderId="14" xfId="0" applyFont="1" applyFill="1" applyBorder="1" applyAlignment="1" applyProtection="1">
      <alignment horizontal="justify" vertical="justify" wrapText="1"/>
      <protection locked="0"/>
    </xf>
    <xf numFmtId="0" fontId="8" fillId="2" borderId="11" xfId="0" applyFont="1" applyFill="1" applyBorder="1" applyAlignment="1" applyProtection="1">
      <alignment horizontal="justify" vertical="justify" wrapText="1"/>
      <protection locked="0"/>
    </xf>
    <xf numFmtId="0" fontId="8" fillId="2" borderId="2" xfId="0" applyFont="1" applyFill="1" applyBorder="1" applyAlignment="1" applyProtection="1">
      <alignment horizontal="justify" vertical="justify" wrapText="1"/>
      <protection locked="0"/>
    </xf>
    <xf numFmtId="3" fontId="5" fillId="0" borderId="3" xfId="0" applyNumberFormat="1" applyFont="1" applyFill="1" applyBorder="1" applyAlignment="1" applyProtection="1">
      <alignment horizontal="right" vertical="center" wrapText="1"/>
    </xf>
    <xf numFmtId="10" fontId="3" fillId="0" borderId="2" xfId="0" applyNumberFormat="1" applyFont="1" applyFill="1" applyBorder="1" applyAlignment="1" applyProtection="1">
      <alignment horizontal="right" vertical="center" wrapText="1"/>
    </xf>
    <xf numFmtId="10" fontId="3" fillId="0" borderId="2" xfId="0" applyNumberFormat="1" applyFont="1" applyFill="1" applyBorder="1" applyAlignment="1" applyProtection="1">
      <alignment vertical="center" wrapText="1"/>
    </xf>
    <xf numFmtId="0" fontId="3" fillId="0" borderId="2" xfId="0" applyFont="1" applyBorder="1" applyAlignment="1">
      <alignment horizontal="left" vertical="center"/>
    </xf>
    <xf numFmtId="3" fontId="5" fillId="4" borderId="2" xfId="0" applyNumberFormat="1" applyFont="1" applyFill="1" applyBorder="1" applyAlignment="1">
      <alignment horizontal="center" vertical="center" wrapText="1"/>
    </xf>
    <xf numFmtId="3" fontId="2" fillId="4" borderId="2" xfId="0" applyNumberFormat="1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3" fontId="5" fillId="5" borderId="2" xfId="0" applyNumberFormat="1" applyFont="1" applyFill="1" applyBorder="1" applyAlignment="1">
      <alignment horizontal="center" vertical="center" wrapText="1"/>
    </xf>
    <xf numFmtId="3" fontId="2" fillId="5" borderId="2" xfId="0" applyNumberFormat="1" applyFont="1" applyFill="1" applyBorder="1" applyAlignment="1">
      <alignment horizontal="center" vertical="center" wrapText="1"/>
    </xf>
    <xf numFmtId="10" fontId="2" fillId="3" borderId="2" xfId="0" applyNumberFormat="1" applyFont="1" applyFill="1" applyBorder="1" applyAlignment="1">
      <alignment horizontal="center" vertical="center" wrapText="1"/>
    </xf>
    <xf numFmtId="3" fontId="5" fillId="3" borderId="2" xfId="0" applyNumberFormat="1" applyFont="1" applyFill="1" applyBorder="1" applyAlignment="1" applyProtection="1">
      <alignment horizontal="right" vertical="center" wrapText="1"/>
    </xf>
    <xf numFmtId="10" fontId="5" fillId="3" borderId="2" xfId="0" applyNumberFormat="1" applyFont="1" applyFill="1" applyBorder="1" applyAlignment="1" applyProtection="1">
      <alignment horizontal="right" vertical="center" wrapText="1"/>
    </xf>
    <xf numFmtId="3" fontId="2" fillId="3" borderId="2" xfId="0" applyNumberFormat="1" applyFont="1" applyFill="1" applyBorder="1" applyAlignment="1" applyProtection="1">
      <alignment horizontal="right" vertical="center" wrapText="1"/>
    </xf>
    <xf numFmtId="0" fontId="2" fillId="3" borderId="1" xfId="0" applyFont="1" applyFill="1" applyBorder="1" applyAlignment="1" applyProtection="1">
      <alignment horizontal="justify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3" fontId="5" fillId="5" borderId="2" xfId="0" applyNumberFormat="1" applyFont="1" applyFill="1" applyBorder="1" applyAlignment="1" applyProtection="1">
      <alignment horizontal="right" vertical="center" wrapText="1"/>
    </xf>
    <xf numFmtId="10" fontId="5" fillId="5" borderId="2" xfId="0" applyNumberFormat="1" applyFont="1" applyFill="1" applyBorder="1" applyAlignment="1" applyProtection="1">
      <alignment horizontal="right" vertical="center" wrapText="1"/>
    </xf>
    <xf numFmtId="3" fontId="2" fillId="5" borderId="2" xfId="0" applyNumberFormat="1" applyFont="1" applyFill="1" applyBorder="1" applyAlignment="1" applyProtection="1">
      <alignment horizontal="right" vertical="center" wrapText="1"/>
    </xf>
    <xf numFmtId="0" fontId="2" fillId="5" borderId="1" xfId="0" applyFont="1" applyFill="1" applyBorder="1" applyAlignment="1" applyProtection="1">
      <alignment horizontal="justify" vertical="center" wrapText="1"/>
      <protection locked="0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 applyProtection="1">
      <alignment horizontal="left" vertical="center" wrapText="1"/>
      <protection locked="0"/>
    </xf>
    <xf numFmtId="0" fontId="2" fillId="5" borderId="4" xfId="0" applyFont="1" applyFill="1" applyBorder="1" applyAlignment="1">
      <alignment horizontal="justify" vertical="center" wrapText="1"/>
    </xf>
    <xf numFmtId="3" fontId="5" fillId="5" borderId="2" xfId="0" applyNumberFormat="1" applyFont="1" applyFill="1" applyBorder="1" applyAlignment="1">
      <alignment horizontal="right" vertical="center" wrapText="1"/>
    </xf>
    <xf numFmtId="10" fontId="5" fillId="5" borderId="2" xfId="0" applyNumberFormat="1" applyFont="1" applyFill="1" applyBorder="1" applyAlignment="1">
      <alignment horizontal="right" vertical="center" wrapText="1"/>
    </xf>
    <xf numFmtId="10" fontId="5" fillId="5" borderId="2" xfId="0" applyNumberFormat="1" applyFont="1" applyFill="1" applyBorder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right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3" fontId="5" fillId="5" borderId="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justify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3" fontId="5" fillId="4" borderId="2" xfId="0" applyNumberFormat="1" applyFont="1" applyFill="1" applyBorder="1" applyAlignment="1">
      <alignment horizontal="center" vertical="center" wrapText="1"/>
    </xf>
    <xf numFmtId="3" fontId="8" fillId="2" borderId="11" xfId="0" applyNumberFormat="1" applyFont="1" applyFill="1" applyBorder="1" applyAlignment="1" applyProtection="1">
      <alignment vertical="center" wrapText="1"/>
      <protection locked="0"/>
    </xf>
    <xf numFmtId="0" fontId="8" fillId="2" borderId="10" xfId="0" applyFont="1" applyFill="1" applyBorder="1" applyAlignment="1" applyProtection="1">
      <alignment horizontal="justify" vertical="center" wrapText="1"/>
      <protection locked="0"/>
    </xf>
    <xf numFmtId="0" fontId="8" fillId="2" borderId="10" xfId="0" applyFont="1" applyFill="1" applyBorder="1" applyAlignment="1" applyProtection="1">
      <alignment horizontal="center" vertical="center" wrapText="1"/>
      <protection locked="0"/>
    </xf>
    <xf numFmtId="0" fontId="8" fillId="2" borderId="10" xfId="0" applyFont="1" applyFill="1" applyBorder="1" applyAlignment="1" applyProtection="1">
      <alignment horizontal="left" vertical="center" wrapText="1"/>
      <protection locked="0"/>
    </xf>
    <xf numFmtId="14" fontId="3" fillId="0" borderId="3" xfId="0" applyNumberFormat="1" applyFont="1" applyBorder="1" applyAlignment="1" applyProtection="1">
      <alignment horizontal="center" vertical="center"/>
      <protection locked="0"/>
    </xf>
    <xf numFmtId="14" fontId="3" fillId="0" borderId="2" xfId="0" applyNumberFormat="1" applyFont="1" applyBorder="1" applyAlignment="1" applyProtection="1">
      <alignment horizontal="center" vertical="center"/>
      <protection locked="0"/>
    </xf>
    <xf numFmtId="0" fontId="8" fillId="2" borderId="9" xfId="0" applyFont="1" applyFill="1" applyBorder="1" applyAlignment="1" applyProtection="1">
      <alignment horizontal="justify" vertical="center" wrapText="1"/>
      <protection locked="0"/>
    </xf>
    <xf numFmtId="3" fontId="8" fillId="2" borderId="12" xfId="0" applyNumberFormat="1" applyFont="1" applyFill="1" applyBorder="1" applyAlignment="1" applyProtection="1">
      <alignment vertical="center" wrapText="1"/>
      <protection locked="0"/>
    </xf>
    <xf numFmtId="0" fontId="9" fillId="0" borderId="0" xfId="0" applyFont="1"/>
    <xf numFmtId="0" fontId="0" fillId="0" borderId="3" xfId="0" applyBorder="1" applyAlignment="1">
      <alignment vertical="center" wrapText="1"/>
    </xf>
    <xf numFmtId="3" fontId="8" fillId="2" borderId="0" xfId="0" applyNumberFormat="1" applyFont="1" applyFill="1" applyBorder="1" applyAlignment="1" applyProtection="1">
      <alignment vertical="center" wrapText="1"/>
      <protection locked="0"/>
    </xf>
    <xf numFmtId="0" fontId="8" fillId="2" borderId="0" xfId="0" applyFont="1" applyFill="1" applyBorder="1" applyAlignment="1" applyProtection="1">
      <alignment horizontal="justify" vertical="justify" wrapText="1"/>
      <protection locked="0"/>
    </xf>
    <xf numFmtId="3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22" xfId="0" applyFont="1" applyFill="1" applyBorder="1" applyAlignment="1" applyProtection="1">
      <alignment horizontal="justify" vertical="justify" wrapText="1"/>
      <protection locked="0"/>
    </xf>
    <xf numFmtId="0" fontId="8" fillId="2" borderId="23" xfId="0" applyFont="1" applyFill="1" applyBorder="1" applyAlignment="1" applyProtection="1">
      <alignment horizontal="justify" vertical="justify" wrapText="1"/>
      <protection locked="0"/>
    </xf>
    <xf numFmtId="0" fontId="8" fillId="2" borderId="6" xfId="0" applyFont="1" applyFill="1" applyBorder="1" applyAlignment="1" applyProtection="1">
      <alignment horizontal="justify" vertical="justify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3" fontId="5" fillId="0" borderId="3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left" vertical="center" wrapText="1"/>
      <protection locked="0"/>
    </xf>
    <xf numFmtId="14" fontId="3" fillId="0" borderId="2" xfId="0" applyNumberFormat="1" applyFont="1" applyFill="1" applyBorder="1" applyAlignment="1" applyProtection="1">
      <alignment horizontal="center" vertical="center"/>
      <protection locked="0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3" fontId="8" fillId="2" borderId="24" xfId="0" applyNumberFormat="1" applyFont="1" applyFill="1" applyBorder="1" applyAlignment="1" applyProtection="1">
      <alignment vertical="center" wrapText="1"/>
      <protection locked="0"/>
    </xf>
    <xf numFmtId="0" fontId="8" fillId="2" borderId="14" xfId="0" applyFont="1" applyFill="1" applyBorder="1" applyAlignment="1" applyProtection="1">
      <alignment horizontal="center" vertical="center" wrapText="1"/>
      <protection locked="0"/>
    </xf>
    <xf numFmtId="3" fontId="8" fillId="2" borderId="2" xfId="0" applyNumberFormat="1" applyFont="1" applyFill="1" applyBorder="1" applyAlignment="1" applyProtection="1">
      <alignment vertical="center" wrapText="1"/>
      <protection locked="0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justify" vertical="center" wrapText="1"/>
      <protection locked="0"/>
    </xf>
    <xf numFmtId="0" fontId="8" fillId="2" borderId="11" xfId="0" applyFont="1" applyFill="1" applyBorder="1" applyAlignment="1" applyProtection="1">
      <alignment horizontal="justify" vertical="center" wrapText="1"/>
      <protection locked="0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0" xfId="0" applyNumberFormat="1" applyFont="1" applyAlignment="1">
      <alignment horizontal="justify" vertical="center" wrapText="1"/>
    </xf>
    <xf numFmtId="14" fontId="3" fillId="6" borderId="2" xfId="0" applyNumberFormat="1" applyFont="1" applyFill="1" applyBorder="1" applyAlignment="1" applyProtection="1">
      <alignment horizontal="left" vertical="center" wrapText="1"/>
      <protection locked="0"/>
    </xf>
    <xf numFmtId="3" fontId="8" fillId="0" borderId="2" xfId="0" applyNumberFormat="1" applyFont="1" applyFill="1" applyBorder="1" applyAlignment="1" applyProtection="1">
      <alignment vertical="center" wrapText="1"/>
      <protection locked="0"/>
    </xf>
    <xf numFmtId="0" fontId="3" fillId="0" borderId="2" xfId="0" applyFont="1" applyBorder="1" applyAlignment="1">
      <alignment horizontal="justify" vertical="center" wrapText="1"/>
    </xf>
    <xf numFmtId="3" fontId="8" fillId="2" borderId="23" xfId="0" applyNumberFormat="1" applyFont="1" applyFill="1" applyBorder="1" applyAlignment="1" applyProtection="1">
      <alignment vertical="center" wrapText="1"/>
      <protection locked="0"/>
    </xf>
    <xf numFmtId="3" fontId="8" fillId="2" borderId="27" xfId="0" applyNumberFormat="1" applyFont="1" applyFill="1" applyBorder="1" applyAlignment="1" applyProtection="1">
      <alignment vertical="center" wrapText="1"/>
      <protection locked="0"/>
    </xf>
    <xf numFmtId="3" fontId="8" fillId="2" borderId="4" xfId="0" applyNumberFormat="1" applyFont="1" applyFill="1" applyBorder="1" applyAlignment="1" applyProtection="1">
      <alignment vertical="center" wrapText="1"/>
      <protection locked="0"/>
    </xf>
    <xf numFmtId="14" fontId="3" fillId="0" borderId="17" xfId="0" applyNumberFormat="1" applyFont="1" applyBorder="1" applyAlignment="1" applyProtection="1">
      <alignment horizontal="center" vertical="center"/>
      <protection locked="0"/>
    </xf>
    <xf numFmtId="0" fontId="8" fillId="2" borderId="28" xfId="0" applyFont="1" applyFill="1" applyBorder="1" applyAlignment="1" applyProtection="1">
      <alignment horizontal="justify" vertical="justify" wrapText="1"/>
      <protection locked="0"/>
    </xf>
    <xf numFmtId="3" fontId="3" fillId="0" borderId="3" xfId="0" applyNumberFormat="1" applyFont="1" applyFill="1" applyBorder="1" applyAlignment="1" applyProtection="1">
      <alignment horizontal="center" vertical="center" wrapText="1"/>
    </xf>
    <xf numFmtId="3" fontId="3" fillId="0" borderId="3" xfId="0" applyNumberFormat="1" applyFont="1" applyFill="1" applyBorder="1" applyAlignment="1" applyProtection="1">
      <alignment horizontal="right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justify" vertical="center" wrapText="1"/>
    </xf>
    <xf numFmtId="3" fontId="3" fillId="6" borderId="3" xfId="0" applyNumberFormat="1" applyFont="1" applyFill="1" applyBorder="1" applyAlignment="1" applyProtection="1">
      <alignment horizontal="center" vertical="center" wrapText="1"/>
    </xf>
    <xf numFmtId="3" fontId="3" fillId="6" borderId="2" xfId="0" applyNumberFormat="1" applyFont="1" applyFill="1" applyBorder="1" applyAlignment="1" applyProtection="1">
      <alignment horizontal="right" vertical="center" wrapText="1"/>
    </xf>
    <xf numFmtId="3" fontId="3" fillId="6" borderId="3" xfId="0" applyNumberFormat="1" applyFont="1" applyFill="1" applyBorder="1" applyAlignment="1" applyProtection="1">
      <alignment horizontal="righ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 applyProtection="1">
      <alignment horizontal="center" vertical="center" wrapText="1"/>
      <protection locked="0"/>
    </xf>
    <xf numFmtId="14" fontId="3" fillId="0" borderId="16" xfId="0" applyNumberFormat="1" applyFont="1" applyBorder="1" applyAlignment="1" applyProtection="1">
      <alignment horizontal="center" vertical="center"/>
      <protection locked="0"/>
    </xf>
    <xf numFmtId="0" fontId="8" fillId="2" borderId="22" xfId="0" applyFont="1" applyFill="1" applyBorder="1" applyAlignment="1" applyProtection="1">
      <alignment horizontal="justify" vertical="center" wrapText="1"/>
      <protection locked="0"/>
    </xf>
    <xf numFmtId="14" fontId="3" fillId="0" borderId="5" xfId="0" applyNumberFormat="1" applyFont="1" applyBorder="1" applyProtection="1">
      <protection locked="0"/>
    </xf>
    <xf numFmtId="0" fontId="2" fillId="0" borderId="2" xfId="0" applyFont="1" applyFill="1" applyBorder="1" applyAlignment="1">
      <alignment horizontal="center" vertical="center" wrapText="1"/>
    </xf>
    <xf numFmtId="3" fontId="3" fillId="0" borderId="16" xfId="0" applyNumberFormat="1" applyFont="1" applyFill="1" applyBorder="1" applyAlignment="1" applyProtection="1">
      <alignment horizontal="right" vertical="center" wrapText="1"/>
      <protection locked="0"/>
    </xf>
    <xf numFmtId="3" fontId="5" fillId="0" borderId="16" xfId="0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Border="1" applyAlignment="1">
      <alignment horizontal="justify" vertical="center" wrapText="1"/>
    </xf>
    <xf numFmtId="3" fontId="3" fillId="0" borderId="2" xfId="1" applyNumberFormat="1" applyFont="1" applyFill="1" applyBorder="1" applyAlignment="1" applyProtection="1">
      <alignment vertical="center"/>
    </xf>
    <xf numFmtId="0" fontId="8" fillId="2" borderId="1" xfId="0" applyFont="1" applyFill="1" applyBorder="1" applyAlignment="1" applyProtection="1">
      <alignment horizontal="justify" vertical="justify" wrapText="1"/>
      <protection locked="0"/>
    </xf>
    <xf numFmtId="3" fontId="3" fillId="0" borderId="2" xfId="0" applyNumberFormat="1" applyFont="1" applyFill="1" applyBorder="1" applyAlignment="1" applyProtection="1">
      <alignment horizontal="right" vertical="center" wrapText="1"/>
    </xf>
    <xf numFmtId="0" fontId="8" fillId="2" borderId="29" xfId="0" applyFont="1" applyFill="1" applyBorder="1" applyAlignment="1" applyProtection="1">
      <alignment horizontal="center" vertical="center" wrapText="1"/>
      <protection locked="0"/>
    </xf>
    <xf numFmtId="14" fontId="3" fillId="0" borderId="2" xfId="0" applyNumberFormat="1" applyFont="1" applyBorder="1" applyAlignment="1">
      <alignment horizontal="justify" vertical="center" wrapText="1"/>
    </xf>
    <xf numFmtId="14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3" fillId="6" borderId="2" xfId="0" applyNumberFormat="1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justify" vertical="center" wrapText="1"/>
    </xf>
    <xf numFmtId="0" fontId="8" fillId="2" borderId="27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2" fillId="3" borderId="4" xfId="0" applyFont="1" applyFill="1" applyBorder="1" applyAlignment="1" applyProtection="1">
      <alignment horizontal="justify" vertical="center" wrapText="1"/>
      <protection locked="0"/>
    </xf>
    <xf numFmtId="0" fontId="2" fillId="3" borderId="1" xfId="0" applyFont="1" applyFill="1" applyBorder="1" applyAlignment="1" applyProtection="1">
      <alignment horizontal="justify" vertical="center" wrapText="1"/>
      <protection locked="0"/>
    </xf>
    <xf numFmtId="0" fontId="2" fillId="3" borderId="6" xfId="0" applyFont="1" applyFill="1" applyBorder="1" applyAlignment="1" applyProtection="1">
      <alignment horizontal="justify" vertical="center" wrapText="1"/>
      <protection locked="0"/>
    </xf>
    <xf numFmtId="0" fontId="2" fillId="5" borderId="4" xfId="0" applyFont="1" applyFill="1" applyBorder="1" applyAlignment="1" applyProtection="1">
      <alignment horizontal="justify" vertical="center" wrapText="1"/>
    </xf>
    <xf numFmtId="0" fontId="2" fillId="5" borderId="1" xfId="0" applyFont="1" applyFill="1" applyBorder="1" applyAlignment="1" applyProtection="1">
      <alignment horizontal="justify" vertical="center" wrapText="1"/>
    </xf>
    <xf numFmtId="0" fontId="2" fillId="5" borderId="6" xfId="0" applyFont="1" applyFill="1" applyBorder="1" applyAlignment="1" applyProtection="1">
      <alignment horizontal="justify" vertical="center" wrapText="1"/>
    </xf>
    <xf numFmtId="0" fontId="2" fillId="3" borderId="4" xfId="0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0" fontId="2" fillId="3" borderId="6" xfId="0" applyFont="1" applyFill="1" applyBorder="1" applyAlignment="1" applyProtection="1">
      <alignment horizontal="left" vertical="center" wrapText="1"/>
      <protection locked="0"/>
    </xf>
    <xf numFmtId="0" fontId="2" fillId="3" borderId="4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center" vertical="center" wrapText="1"/>
    </xf>
    <xf numFmtId="3" fontId="2" fillId="3" borderId="5" xfId="0" applyNumberFormat="1" applyFont="1" applyFill="1" applyBorder="1" applyAlignment="1">
      <alignment horizontal="center" vertical="center" wrapText="1"/>
    </xf>
    <xf numFmtId="3" fontId="2" fillId="3" borderId="3" xfId="0" applyNumberFormat="1" applyFont="1" applyFill="1" applyBorder="1" applyAlignment="1">
      <alignment horizontal="center" vertical="center" wrapText="1"/>
    </xf>
    <xf numFmtId="3" fontId="5" fillId="5" borderId="2" xfId="0" applyNumberFormat="1" applyFont="1" applyFill="1" applyBorder="1" applyAlignment="1">
      <alignment horizontal="center" vertical="center" wrapText="1"/>
    </xf>
    <xf numFmtId="3" fontId="5" fillId="5" borderId="7" xfId="0" applyNumberFormat="1" applyFont="1" applyFill="1" applyBorder="1" applyAlignment="1">
      <alignment horizontal="center" vertical="center" wrapText="1"/>
    </xf>
    <xf numFmtId="3" fontId="5" fillId="5" borderId="15" xfId="0" applyNumberFormat="1" applyFont="1" applyFill="1" applyBorder="1" applyAlignment="1">
      <alignment horizontal="center" vertical="center" wrapText="1"/>
    </xf>
    <xf numFmtId="3" fontId="5" fillId="5" borderId="8" xfId="0" applyNumberFormat="1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3" fontId="5" fillId="3" borderId="5" xfId="0" applyNumberFormat="1" applyFont="1" applyFill="1" applyBorder="1" applyAlignment="1">
      <alignment horizontal="center" vertical="center" wrapText="1"/>
    </xf>
    <xf numFmtId="3" fontId="5" fillId="3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10" fontId="2" fillId="3" borderId="5" xfId="0" applyNumberFormat="1" applyFont="1" applyFill="1" applyBorder="1" applyAlignment="1">
      <alignment horizontal="center" vertical="center" wrapText="1"/>
    </xf>
    <xf numFmtId="16" fontId="6" fillId="3" borderId="2" xfId="0" applyNumberFormat="1" applyFont="1" applyFill="1" applyBorder="1" applyAlignment="1" applyProtection="1">
      <alignment horizontal="left" vertical="center" wrapText="1"/>
      <protection locked="0"/>
    </xf>
    <xf numFmtId="0" fontId="6" fillId="3" borderId="2" xfId="0" quotePrefix="1" applyFont="1" applyFill="1" applyBorder="1" applyAlignment="1" applyProtection="1">
      <alignment horizontal="left" vertical="center" wrapText="1"/>
      <protection locked="0"/>
    </xf>
    <xf numFmtId="3" fontId="5" fillId="5" borderId="5" xfId="0" applyNumberFormat="1" applyFont="1" applyFill="1" applyBorder="1" applyAlignment="1">
      <alignment horizontal="center" vertical="center" wrapText="1"/>
    </xf>
    <xf numFmtId="3" fontId="5" fillId="5" borderId="3" xfId="0" applyNumberFormat="1" applyFont="1" applyFill="1" applyBorder="1" applyAlignment="1">
      <alignment horizontal="center" vertical="center" wrapText="1"/>
    </xf>
    <xf numFmtId="3" fontId="5" fillId="4" borderId="5" xfId="0" applyNumberFormat="1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center" vertical="center" wrapText="1"/>
    </xf>
    <xf numFmtId="0" fontId="6" fillId="5" borderId="4" xfId="0" quotePrefix="1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6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3" fontId="5" fillId="4" borderId="7" xfId="0" applyNumberFormat="1" applyFont="1" applyFill="1" applyBorder="1" applyAlignment="1">
      <alignment horizontal="center" vertical="center" wrapText="1"/>
    </xf>
    <xf numFmtId="3" fontId="5" fillId="4" borderId="15" xfId="0" applyNumberFormat="1" applyFont="1" applyFill="1" applyBorder="1" applyAlignment="1">
      <alignment horizontal="center" vertical="center" wrapText="1"/>
    </xf>
    <xf numFmtId="3" fontId="5" fillId="4" borderId="8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 applyProtection="1">
      <alignment vertical="center" wrapText="1"/>
      <protection locked="0"/>
    </xf>
    <xf numFmtId="0" fontId="0" fillId="0" borderId="16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" fillId="6" borderId="8" xfId="0" applyFont="1" applyFill="1" applyBorder="1" applyAlignment="1" applyProtection="1">
      <alignment horizontal="justify" vertical="center" wrapText="1"/>
    </xf>
    <xf numFmtId="0" fontId="0" fillId="0" borderId="18" xfId="0" applyBorder="1" applyAlignment="1">
      <alignment horizontal="justify" vertical="center" wrapText="1"/>
    </xf>
    <xf numFmtId="3" fontId="3" fillId="0" borderId="16" xfId="0" applyNumberFormat="1" applyFont="1" applyFill="1" applyBorder="1" applyAlignment="1" applyProtection="1">
      <alignment vertical="center" wrapText="1"/>
      <protection locked="0"/>
    </xf>
    <xf numFmtId="3" fontId="3" fillId="0" borderId="7" xfId="0" applyNumberFormat="1" applyFont="1" applyFill="1" applyBorder="1" applyAlignment="1" applyProtection="1">
      <alignment vertical="center" wrapText="1"/>
      <protection locked="0"/>
    </xf>
    <xf numFmtId="0" fontId="0" fillId="0" borderId="25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3" fontId="3" fillId="0" borderId="5" xfId="0" applyNumberFormat="1" applyFont="1" applyFill="1" applyBorder="1" applyAlignment="1" applyProtection="1">
      <alignment vertical="center" wrapText="1"/>
    </xf>
    <xf numFmtId="0" fontId="0" fillId="0" borderId="16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3" fontId="3" fillId="0" borderId="5" xfId="0" applyNumberFormat="1" applyFont="1" applyFill="1" applyBorder="1" applyAlignment="1" applyProtection="1">
      <alignment horizontal="center" vertical="center" wrapText="1"/>
    </xf>
    <xf numFmtId="0" fontId="9" fillId="0" borderId="16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8" fillId="2" borderId="19" xfId="0" applyFont="1" applyFill="1" applyBorder="1" applyAlignment="1" applyProtection="1">
      <alignment horizontal="center" vertical="center" wrapText="1"/>
      <protection locked="0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3" fontId="3" fillId="0" borderId="3" xfId="0" applyNumberFormat="1" applyFont="1" applyFill="1" applyBorder="1" applyAlignment="1" applyProtection="1">
      <alignment vertical="center" wrapText="1"/>
      <protection locked="0"/>
    </xf>
    <xf numFmtId="3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horizontal="center" vertical="center" wrapText="1"/>
    </xf>
    <xf numFmtId="0" fontId="2" fillId="3" borderId="2" xfId="0" applyFont="1" applyFill="1" applyBorder="1" applyAlignment="1" applyProtection="1">
      <alignment horizontal="left" vertical="center" wrapText="1"/>
      <protection locked="0"/>
    </xf>
    <xf numFmtId="16" fontId="6" fillId="5" borderId="4" xfId="0" quotePrefix="1" applyNumberFormat="1" applyFont="1" applyFill="1" applyBorder="1" applyAlignment="1">
      <alignment horizontal="left" vertical="center" wrapText="1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08"/>
  <sheetViews>
    <sheetView tabSelected="1" workbookViewId="0">
      <pane xSplit="3" ySplit="7" topLeftCell="H140" activePane="bottomRight" state="frozen"/>
      <selection activeCell="H201" sqref="H201"/>
      <selection pane="topRight" activeCell="H201" sqref="H201"/>
      <selection pane="bottomLeft" activeCell="H201" sqref="H201"/>
      <selection pane="bottomRight" activeCell="H201" sqref="H201"/>
    </sheetView>
  </sheetViews>
  <sheetFormatPr baseColWidth="10" defaultRowHeight="11.25" outlineLevelRow="1" outlineLevelCol="1"/>
  <cols>
    <col min="1" max="1" width="3.5703125" style="3" customWidth="1"/>
    <col min="2" max="2" width="13.7109375" style="3" customWidth="1"/>
    <col min="3" max="3" width="9.140625" style="3" bestFit="1" customWidth="1"/>
    <col min="4" max="4" width="17.140625" style="2" customWidth="1"/>
    <col min="5" max="5" width="25.7109375" style="2" customWidth="1"/>
    <col min="6" max="6" width="11.5703125" style="3" customWidth="1"/>
    <col min="7" max="8" width="9.7109375" style="3" customWidth="1"/>
    <col min="9" max="9" width="13.42578125" style="6" customWidth="1"/>
    <col min="10" max="10" width="13.5703125" style="4" customWidth="1"/>
    <col min="11" max="11" width="25" style="2" customWidth="1"/>
    <col min="12" max="13" width="10.42578125" style="3" customWidth="1"/>
    <col min="14" max="14" width="12.28515625" style="3" customWidth="1"/>
    <col min="15" max="15" width="11.42578125" style="3" bestFit="1" customWidth="1"/>
    <col min="16" max="16" width="13.85546875" style="5" customWidth="1"/>
    <col min="17" max="19" width="12" style="6" hidden="1" customWidth="1" outlineLevel="1"/>
    <col min="20" max="20" width="12" style="6" customWidth="1" collapsed="1"/>
    <col min="21" max="23" width="12.140625" style="6" hidden="1" customWidth="1" outlineLevel="1"/>
    <col min="24" max="24" width="12.140625" style="6" customWidth="1" collapsed="1"/>
    <col min="25" max="27" width="12.140625" style="6" customWidth="1" outlineLevel="1"/>
    <col min="28" max="28" width="12.140625" style="6" customWidth="1"/>
    <col min="29" max="31" width="12.140625" style="6" hidden="1" customWidth="1" outlineLevel="1"/>
    <col min="32" max="32" width="12.140625" style="6" customWidth="1" collapsed="1"/>
    <col min="33" max="33" width="14.140625" style="6" customWidth="1"/>
    <col min="34" max="34" width="10.28515625" style="7" bestFit="1" customWidth="1"/>
    <col min="35" max="35" width="11.140625" style="7" customWidth="1"/>
    <col min="36" max="16384" width="11.42578125" style="2"/>
  </cols>
  <sheetData>
    <row r="1" spans="1:35" s="1" customFormat="1" ht="16.5" customHeight="1">
      <c r="A1" s="165" t="s">
        <v>78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</row>
    <row r="2" spans="1:35" s="1" customFormat="1" ht="16.5" customHeight="1">
      <c r="A2" s="166" t="s">
        <v>77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</row>
    <row r="3" spans="1:35" s="1" customFormat="1" ht="16.5" customHeight="1">
      <c r="A3" s="165" t="s">
        <v>147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/>
      <c r="AA3" s="165"/>
      <c r="AB3" s="165"/>
      <c r="AC3" s="165"/>
      <c r="AD3" s="165"/>
      <c r="AE3" s="165"/>
      <c r="AF3" s="165"/>
      <c r="AG3" s="165"/>
      <c r="AH3" s="165"/>
      <c r="AI3" s="165"/>
    </row>
    <row r="4" spans="1:35" s="1" customFormat="1" ht="16.5" customHeight="1">
      <c r="A4" s="166" t="s">
        <v>48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</row>
    <row r="5" spans="1:35" ht="17.25" customHeight="1">
      <c r="A5" s="168" t="s">
        <v>79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</row>
    <row r="6" spans="1:35" s="3" customFormat="1" ht="25.5" customHeight="1">
      <c r="A6" s="154" t="s">
        <v>0</v>
      </c>
      <c r="B6" s="46" t="s">
        <v>34</v>
      </c>
      <c r="C6" s="161" t="s">
        <v>2</v>
      </c>
      <c r="D6" s="154" t="s">
        <v>30</v>
      </c>
      <c r="E6" s="161" t="s">
        <v>3</v>
      </c>
      <c r="F6" s="154" t="s">
        <v>31</v>
      </c>
      <c r="G6" s="154" t="s">
        <v>4</v>
      </c>
      <c r="H6" s="154"/>
      <c r="I6" s="170" t="s">
        <v>32</v>
      </c>
      <c r="J6" s="170" t="s">
        <v>10</v>
      </c>
      <c r="K6" s="154" t="s">
        <v>8</v>
      </c>
      <c r="L6" s="158" t="s">
        <v>21</v>
      </c>
      <c r="M6" s="159"/>
      <c r="N6" s="160"/>
      <c r="O6" s="154" t="s">
        <v>9</v>
      </c>
      <c r="P6" s="161" t="s">
        <v>5</v>
      </c>
      <c r="Q6" s="157" t="s">
        <v>33</v>
      </c>
      <c r="R6" s="157"/>
      <c r="S6" s="157"/>
      <c r="T6" s="155" t="s">
        <v>23</v>
      </c>
      <c r="U6" s="157" t="s">
        <v>33</v>
      </c>
      <c r="V6" s="157"/>
      <c r="W6" s="157"/>
      <c r="X6" s="163" t="s">
        <v>24</v>
      </c>
      <c r="Y6" s="157" t="s">
        <v>33</v>
      </c>
      <c r="Z6" s="157"/>
      <c r="AA6" s="157"/>
      <c r="AB6" s="155" t="s">
        <v>25</v>
      </c>
      <c r="AC6" s="157" t="s">
        <v>33</v>
      </c>
      <c r="AD6" s="157"/>
      <c r="AE6" s="157"/>
      <c r="AF6" s="155" t="s">
        <v>26</v>
      </c>
      <c r="AG6" s="155" t="s">
        <v>47</v>
      </c>
      <c r="AH6" s="167" t="s">
        <v>53</v>
      </c>
      <c r="AI6" s="167"/>
    </row>
    <row r="7" spans="1:35" s="3" customFormat="1" ht="22.5">
      <c r="A7" s="154"/>
      <c r="B7" s="48" t="s">
        <v>1</v>
      </c>
      <c r="C7" s="162"/>
      <c r="D7" s="154"/>
      <c r="E7" s="162"/>
      <c r="F7" s="154"/>
      <c r="G7" s="49" t="s">
        <v>6</v>
      </c>
      <c r="H7" s="49" t="s">
        <v>7</v>
      </c>
      <c r="I7" s="171"/>
      <c r="J7" s="171"/>
      <c r="K7" s="154"/>
      <c r="L7" s="50" t="s">
        <v>11</v>
      </c>
      <c r="M7" s="50" t="s">
        <v>22</v>
      </c>
      <c r="N7" s="51" t="s">
        <v>75</v>
      </c>
      <c r="O7" s="154"/>
      <c r="P7" s="162"/>
      <c r="Q7" s="50" t="s">
        <v>35</v>
      </c>
      <c r="R7" s="50" t="s">
        <v>36</v>
      </c>
      <c r="S7" s="50" t="s">
        <v>37</v>
      </c>
      <c r="T7" s="156"/>
      <c r="U7" s="50" t="s">
        <v>38</v>
      </c>
      <c r="V7" s="50" t="s">
        <v>39</v>
      </c>
      <c r="W7" s="50" t="s">
        <v>40</v>
      </c>
      <c r="X7" s="164"/>
      <c r="Y7" s="50" t="s">
        <v>41</v>
      </c>
      <c r="Z7" s="50" t="s">
        <v>42</v>
      </c>
      <c r="AA7" s="50" t="s">
        <v>43</v>
      </c>
      <c r="AB7" s="156"/>
      <c r="AC7" s="50" t="s">
        <v>44</v>
      </c>
      <c r="AD7" s="50" t="s">
        <v>45</v>
      </c>
      <c r="AE7" s="50" t="s">
        <v>46</v>
      </c>
      <c r="AF7" s="156"/>
      <c r="AG7" s="156"/>
      <c r="AH7" s="52" t="s">
        <v>29</v>
      </c>
      <c r="AI7" s="52" t="s">
        <v>54</v>
      </c>
    </row>
    <row r="8" spans="1:35" ht="12.75" customHeight="1">
      <c r="A8" s="8"/>
      <c r="B8" s="151" t="s">
        <v>52</v>
      </c>
      <c r="C8" s="152"/>
      <c r="D8" s="153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>
        <f t="shared" ref="AI9:AI18" si="1">IF(ISERROR(AG9/$AG$191),"-",AG9/$AG$191)</f>
        <v>0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" si="2">SUM(Q10:S10)</f>
        <v>0</v>
      </c>
      <c r="U10" s="35"/>
      <c r="V10" s="35"/>
      <c r="W10" s="35"/>
      <c r="X10" s="40">
        <f t="shared" ref="X10" si="3">SUM(U10:W10)</f>
        <v>0</v>
      </c>
      <c r="Y10" s="35"/>
      <c r="Z10" s="35"/>
      <c r="AA10" s="35"/>
      <c r="AB10" s="40">
        <f t="shared" ref="AB10" si="4">SUM(Y10:AA10)</f>
        <v>0</v>
      </c>
      <c r="AC10" s="35"/>
      <c r="AD10" s="35"/>
      <c r="AE10" s="35"/>
      <c r="AF10" s="40">
        <f t="shared" ref="AF10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>
        <f t="shared" si="1"/>
        <v>0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ref="T11:T18" si="7">SUM(Q11:S11)</f>
        <v>0</v>
      </c>
      <c r="U11" s="35"/>
      <c r="V11" s="35"/>
      <c r="W11" s="35"/>
      <c r="X11" s="40">
        <f t="shared" ref="X11:X18" si="8">SUM(U11:W11)</f>
        <v>0</v>
      </c>
      <c r="Y11" s="35"/>
      <c r="Z11" s="35"/>
      <c r="AA11" s="35"/>
      <c r="AB11" s="40">
        <f t="shared" ref="AB11:AB18" si="9">SUM(Y11:AA11)</f>
        <v>0</v>
      </c>
      <c r="AC11" s="35"/>
      <c r="AD11" s="35"/>
      <c r="AE11" s="35"/>
      <c r="AF11" s="40">
        <f t="shared" ref="AF11:AF18" si="10">SUM(AC11:AE11)</f>
        <v>0</v>
      </c>
      <c r="AG11" s="40">
        <f t="shared" si="0"/>
        <v>0</v>
      </c>
      <c r="AH11" s="41">
        <f t="shared" si="6"/>
        <v>0</v>
      </c>
      <c r="AI11" s="42">
        <f t="shared" si="1"/>
        <v>0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7"/>
        <v>0</v>
      </c>
      <c r="U12" s="35"/>
      <c r="V12" s="35"/>
      <c r="W12" s="35"/>
      <c r="X12" s="40">
        <f t="shared" si="8"/>
        <v>0</v>
      </c>
      <c r="Y12" s="35"/>
      <c r="Z12" s="35"/>
      <c r="AA12" s="35"/>
      <c r="AB12" s="40">
        <f t="shared" si="9"/>
        <v>0</v>
      </c>
      <c r="AC12" s="35"/>
      <c r="AD12" s="35"/>
      <c r="AE12" s="35"/>
      <c r="AF12" s="40">
        <f t="shared" si="10"/>
        <v>0</v>
      </c>
      <c r="AG12" s="40">
        <f t="shared" si="0"/>
        <v>0</v>
      </c>
      <c r="AH12" s="41">
        <f t="shared" si="6"/>
        <v>0</v>
      </c>
      <c r="AI12" s="42">
        <f t="shared" si="1"/>
        <v>0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7"/>
        <v>0</v>
      </c>
      <c r="U13" s="35"/>
      <c r="V13" s="35"/>
      <c r="W13" s="35"/>
      <c r="X13" s="40">
        <f t="shared" si="8"/>
        <v>0</v>
      </c>
      <c r="Y13" s="35"/>
      <c r="Z13" s="35"/>
      <c r="AA13" s="35"/>
      <c r="AB13" s="40">
        <f t="shared" si="9"/>
        <v>0</v>
      </c>
      <c r="AC13" s="35"/>
      <c r="AD13" s="35"/>
      <c r="AE13" s="35"/>
      <c r="AF13" s="40">
        <f t="shared" si="10"/>
        <v>0</v>
      </c>
      <c r="AG13" s="40">
        <f t="shared" si="0"/>
        <v>0</v>
      </c>
      <c r="AH13" s="41">
        <f t="shared" si="6"/>
        <v>0</v>
      </c>
      <c r="AI13" s="42">
        <f t="shared" si="1"/>
        <v>0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7"/>
        <v>0</v>
      </c>
      <c r="U14" s="35"/>
      <c r="V14" s="35"/>
      <c r="W14" s="35"/>
      <c r="X14" s="40">
        <f t="shared" si="8"/>
        <v>0</v>
      </c>
      <c r="Y14" s="35"/>
      <c r="Z14" s="35"/>
      <c r="AA14" s="35"/>
      <c r="AB14" s="40">
        <f t="shared" si="9"/>
        <v>0</v>
      </c>
      <c r="AC14" s="35"/>
      <c r="AD14" s="35"/>
      <c r="AE14" s="35"/>
      <c r="AF14" s="40">
        <f t="shared" si="10"/>
        <v>0</v>
      </c>
      <c r="AG14" s="40">
        <f t="shared" si="0"/>
        <v>0</v>
      </c>
      <c r="AH14" s="41">
        <f t="shared" si="6"/>
        <v>0</v>
      </c>
      <c r="AI14" s="42">
        <f t="shared" si="1"/>
        <v>0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7"/>
        <v>0</v>
      </c>
      <c r="U15" s="35"/>
      <c r="V15" s="35"/>
      <c r="W15" s="35"/>
      <c r="X15" s="40">
        <f t="shared" si="8"/>
        <v>0</v>
      </c>
      <c r="Y15" s="35"/>
      <c r="Z15" s="35"/>
      <c r="AA15" s="35"/>
      <c r="AB15" s="40">
        <f t="shared" si="9"/>
        <v>0</v>
      </c>
      <c r="AC15" s="35"/>
      <c r="AD15" s="35"/>
      <c r="AE15" s="35"/>
      <c r="AF15" s="40">
        <f t="shared" si="10"/>
        <v>0</v>
      </c>
      <c r="AG15" s="40">
        <f t="shared" si="0"/>
        <v>0</v>
      </c>
      <c r="AH15" s="41">
        <f t="shared" si="6"/>
        <v>0</v>
      </c>
      <c r="AI15" s="42">
        <f t="shared" si="1"/>
        <v>0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7"/>
        <v>0</v>
      </c>
      <c r="U16" s="35"/>
      <c r="V16" s="35"/>
      <c r="W16" s="35"/>
      <c r="X16" s="40">
        <f t="shared" si="8"/>
        <v>0</v>
      </c>
      <c r="Y16" s="35"/>
      <c r="Z16" s="35"/>
      <c r="AA16" s="35"/>
      <c r="AB16" s="40">
        <f t="shared" si="9"/>
        <v>0</v>
      </c>
      <c r="AC16" s="35"/>
      <c r="AD16" s="35"/>
      <c r="AE16" s="35"/>
      <c r="AF16" s="40">
        <f t="shared" si="10"/>
        <v>0</v>
      </c>
      <c r="AG16" s="40">
        <f t="shared" si="0"/>
        <v>0</v>
      </c>
      <c r="AH16" s="41">
        <f t="shared" si="6"/>
        <v>0</v>
      </c>
      <c r="AI16" s="42">
        <f t="shared" si="1"/>
        <v>0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7"/>
        <v>0</v>
      </c>
      <c r="U17" s="35"/>
      <c r="V17" s="35"/>
      <c r="W17" s="35"/>
      <c r="X17" s="40">
        <f t="shared" si="8"/>
        <v>0</v>
      </c>
      <c r="Y17" s="35"/>
      <c r="Z17" s="35"/>
      <c r="AA17" s="35"/>
      <c r="AB17" s="40">
        <f t="shared" si="9"/>
        <v>0</v>
      </c>
      <c r="AC17" s="35"/>
      <c r="AD17" s="35"/>
      <c r="AE17" s="35"/>
      <c r="AF17" s="40">
        <f t="shared" si="10"/>
        <v>0</v>
      </c>
      <c r="AG17" s="40">
        <f t="shared" si="0"/>
        <v>0</v>
      </c>
      <c r="AH17" s="41">
        <f t="shared" si="6"/>
        <v>0</v>
      </c>
      <c r="AI17" s="42">
        <f t="shared" si="1"/>
        <v>0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7"/>
        <v>0</v>
      </c>
      <c r="U18" s="35"/>
      <c r="V18" s="35"/>
      <c r="W18" s="35"/>
      <c r="X18" s="40">
        <f t="shared" si="8"/>
        <v>0</v>
      </c>
      <c r="Y18" s="35"/>
      <c r="Z18" s="35"/>
      <c r="AA18" s="35"/>
      <c r="AB18" s="40">
        <f t="shared" si="9"/>
        <v>0</v>
      </c>
      <c r="AC18" s="35"/>
      <c r="AD18" s="35"/>
      <c r="AE18" s="35"/>
      <c r="AF18" s="40">
        <f t="shared" si="10"/>
        <v>0</v>
      </c>
      <c r="AG18" s="40">
        <f t="shared" si="0"/>
        <v>0</v>
      </c>
      <c r="AH18" s="41">
        <f t="shared" si="6"/>
        <v>0</v>
      </c>
      <c r="AI18" s="42">
        <f t="shared" si="1"/>
        <v>0</v>
      </c>
    </row>
    <row r="19" spans="1:35" ht="12.75" customHeight="1" collapsed="1">
      <c r="A19" s="142" t="s">
        <v>56</v>
      </c>
      <c r="B19" s="143"/>
      <c r="C19" s="143"/>
      <c r="D19" s="143"/>
      <c r="E19" s="143"/>
      <c r="F19" s="143"/>
      <c r="G19" s="143"/>
      <c r="H19" s="144"/>
      <c r="I19" s="55">
        <f>SUM(I9:I18)</f>
        <v>0</v>
      </c>
      <c r="J19" s="55">
        <f>SUM(J9:J18)</f>
        <v>0</v>
      </c>
      <c r="K19" s="56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58"/>
      <c r="Q19" s="55">
        <f t="shared" ref="Q19:AG19" si="11">SUM(Q9:Q18)</f>
        <v>0</v>
      </c>
      <c r="R19" s="55">
        <f t="shared" si="11"/>
        <v>0</v>
      </c>
      <c r="S19" s="55">
        <f t="shared" si="11"/>
        <v>0</v>
      </c>
      <c r="T19" s="60">
        <f t="shared" si="11"/>
        <v>0</v>
      </c>
      <c r="U19" s="55">
        <f t="shared" si="11"/>
        <v>0</v>
      </c>
      <c r="V19" s="55">
        <f t="shared" si="11"/>
        <v>0</v>
      </c>
      <c r="W19" s="55">
        <f t="shared" si="11"/>
        <v>0</v>
      </c>
      <c r="X19" s="60">
        <f t="shared" si="11"/>
        <v>0</v>
      </c>
      <c r="Y19" s="55">
        <f t="shared" si="11"/>
        <v>0</v>
      </c>
      <c r="Z19" s="55">
        <f t="shared" si="11"/>
        <v>0</v>
      </c>
      <c r="AA19" s="55">
        <f t="shared" si="11"/>
        <v>0</v>
      </c>
      <c r="AB19" s="60">
        <f t="shared" si="11"/>
        <v>0</v>
      </c>
      <c r="AC19" s="55">
        <f t="shared" si="11"/>
        <v>0</v>
      </c>
      <c r="AD19" s="55">
        <f t="shared" si="11"/>
        <v>0</v>
      </c>
      <c r="AE19" s="55">
        <f t="shared" si="11"/>
        <v>0</v>
      </c>
      <c r="AF19" s="60">
        <f t="shared" si="11"/>
        <v>0</v>
      </c>
      <c r="AG19" s="53">
        <f t="shared" si="11"/>
        <v>0</v>
      </c>
      <c r="AH19" s="54">
        <f>IF(ISERROR(AG19/I19),0,AG19/I19)</f>
        <v>0</v>
      </c>
      <c r="AI19" s="54">
        <f>IF(ISERROR(AG19/$AG$191),0,AG19/$AG$191)</f>
        <v>0</v>
      </c>
    </row>
    <row r="20" spans="1:35" ht="12.75" customHeight="1">
      <c r="A20" s="36"/>
      <c r="B20" s="148" t="s">
        <v>12</v>
      </c>
      <c r="C20" s="149"/>
      <c r="D20" s="150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12">SUM(T21,X21,AB21,AF21)</f>
        <v>0</v>
      </c>
      <c r="AH21" s="41">
        <f>IF(ISERROR(AG21/I21),0,AG21/I21)</f>
        <v>0</v>
      </c>
      <c r="AI21" s="42">
        <f t="shared" ref="AI21:AI30" si="13">IF(ISERROR(AG21/$AG$191),"-",AG21/$AG$191)</f>
        <v>0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" si="14">SUM(Q22:S22)</f>
        <v>0</v>
      </c>
      <c r="U22" s="35"/>
      <c r="V22" s="35"/>
      <c r="W22" s="35"/>
      <c r="X22" s="40">
        <f t="shared" ref="X22" si="15">SUM(U22:W22)</f>
        <v>0</v>
      </c>
      <c r="Y22" s="35"/>
      <c r="Z22" s="35"/>
      <c r="AA22" s="35"/>
      <c r="AB22" s="40">
        <f t="shared" ref="AB22" si="16">SUM(Y22:AA22)</f>
        <v>0</v>
      </c>
      <c r="AC22" s="35"/>
      <c r="AD22" s="35"/>
      <c r="AE22" s="35"/>
      <c r="AF22" s="40">
        <f t="shared" ref="AF22" si="17">SUM(AC22:AE22)</f>
        <v>0</v>
      </c>
      <c r="AG22" s="40">
        <f t="shared" si="12"/>
        <v>0</v>
      </c>
      <c r="AH22" s="41">
        <f t="shared" ref="AH22:AH30" si="18">IF(ISERROR(AG22/I22),0,AG22/I22)</f>
        <v>0</v>
      </c>
      <c r="AI22" s="42">
        <f t="shared" si="13"/>
        <v>0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ref="T23:T30" si="19">SUM(Q23:S23)</f>
        <v>0</v>
      </c>
      <c r="U23" s="35"/>
      <c r="V23" s="35"/>
      <c r="W23" s="35"/>
      <c r="X23" s="40">
        <f t="shared" ref="X23:X30" si="20">SUM(U23:W23)</f>
        <v>0</v>
      </c>
      <c r="Y23" s="35"/>
      <c r="Z23" s="35"/>
      <c r="AA23" s="35"/>
      <c r="AB23" s="40">
        <f t="shared" ref="AB23:AB30" si="21">SUM(Y23:AA23)</f>
        <v>0</v>
      </c>
      <c r="AC23" s="35"/>
      <c r="AD23" s="35"/>
      <c r="AE23" s="35"/>
      <c r="AF23" s="40">
        <f t="shared" ref="AF23:AF30" si="22">SUM(AC23:AE23)</f>
        <v>0</v>
      </c>
      <c r="AG23" s="40">
        <f t="shared" si="12"/>
        <v>0</v>
      </c>
      <c r="AH23" s="41">
        <f t="shared" si="18"/>
        <v>0</v>
      </c>
      <c r="AI23" s="42">
        <f t="shared" si="13"/>
        <v>0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9"/>
        <v>0</v>
      </c>
      <c r="U24" s="35"/>
      <c r="V24" s="35"/>
      <c r="W24" s="35"/>
      <c r="X24" s="40">
        <f t="shared" si="20"/>
        <v>0</v>
      </c>
      <c r="Y24" s="35"/>
      <c r="Z24" s="35"/>
      <c r="AA24" s="35"/>
      <c r="AB24" s="40">
        <f t="shared" si="21"/>
        <v>0</v>
      </c>
      <c r="AC24" s="35"/>
      <c r="AD24" s="35"/>
      <c r="AE24" s="35"/>
      <c r="AF24" s="40">
        <f t="shared" si="22"/>
        <v>0</v>
      </c>
      <c r="AG24" s="40">
        <f t="shared" si="12"/>
        <v>0</v>
      </c>
      <c r="AH24" s="41">
        <f t="shared" si="18"/>
        <v>0</v>
      </c>
      <c r="AI24" s="42">
        <f t="shared" si="13"/>
        <v>0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9"/>
        <v>0</v>
      </c>
      <c r="U25" s="35"/>
      <c r="V25" s="35"/>
      <c r="W25" s="35"/>
      <c r="X25" s="40">
        <f t="shared" si="20"/>
        <v>0</v>
      </c>
      <c r="Y25" s="35"/>
      <c r="Z25" s="35"/>
      <c r="AA25" s="35"/>
      <c r="AB25" s="40">
        <f t="shared" si="21"/>
        <v>0</v>
      </c>
      <c r="AC25" s="35"/>
      <c r="AD25" s="35"/>
      <c r="AE25" s="35"/>
      <c r="AF25" s="40">
        <f t="shared" si="22"/>
        <v>0</v>
      </c>
      <c r="AG25" s="40">
        <f t="shared" si="12"/>
        <v>0</v>
      </c>
      <c r="AH25" s="41">
        <f t="shared" si="18"/>
        <v>0</v>
      </c>
      <c r="AI25" s="42">
        <f t="shared" si="13"/>
        <v>0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9"/>
        <v>0</v>
      </c>
      <c r="U26" s="35"/>
      <c r="V26" s="35"/>
      <c r="W26" s="35"/>
      <c r="X26" s="40">
        <f t="shared" si="20"/>
        <v>0</v>
      </c>
      <c r="Y26" s="35"/>
      <c r="Z26" s="35"/>
      <c r="AA26" s="35"/>
      <c r="AB26" s="40">
        <f t="shared" si="21"/>
        <v>0</v>
      </c>
      <c r="AC26" s="35"/>
      <c r="AD26" s="35"/>
      <c r="AE26" s="35"/>
      <c r="AF26" s="40">
        <f t="shared" si="22"/>
        <v>0</v>
      </c>
      <c r="AG26" s="40">
        <f t="shared" si="12"/>
        <v>0</v>
      </c>
      <c r="AH26" s="41">
        <f t="shared" si="18"/>
        <v>0</v>
      </c>
      <c r="AI26" s="42">
        <f t="shared" si="13"/>
        <v>0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9"/>
        <v>0</v>
      </c>
      <c r="U27" s="35"/>
      <c r="V27" s="35"/>
      <c r="W27" s="35"/>
      <c r="X27" s="40">
        <f t="shared" si="20"/>
        <v>0</v>
      </c>
      <c r="Y27" s="35"/>
      <c r="Z27" s="35"/>
      <c r="AA27" s="35"/>
      <c r="AB27" s="40">
        <f t="shared" si="21"/>
        <v>0</v>
      </c>
      <c r="AC27" s="35"/>
      <c r="AD27" s="35"/>
      <c r="AE27" s="35"/>
      <c r="AF27" s="40">
        <f t="shared" si="22"/>
        <v>0</v>
      </c>
      <c r="AG27" s="40">
        <f t="shared" si="12"/>
        <v>0</v>
      </c>
      <c r="AH27" s="41">
        <f t="shared" si="18"/>
        <v>0</v>
      </c>
      <c r="AI27" s="42">
        <f t="shared" si="13"/>
        <v>0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9"/>
        <v>0</v>
      </c>
      <c r="U28" s="35"/>
      <c r="V28" s="35"/>
      <c r="W28" s="35"/>
      <c r="X28" s="40">
        <f t="shared" si="20"/>
        <v>0</v>
      </c>
      <c r="Y28" s="35"/>
      <c r="Z28" s="35"/>
      <c r="AA28" s="35"/>
      <c r="AB28" s="40">
        <f t="shared" si="21"/>
        <v>0</v>
      </c>
      <c r="AC28" s="35"/>
      <c r="AD28" s="35"/>
      <c r="AE28" s="35"/>
      <c r="AF28" s="40">
        <f t="shared" si="22"/>
        <v>0</v>
      </c>
      <c r="AG28" s="40">
        <f t="shared" si="12"/>
        <v>0</v>
      </c>
      <c r="AH28" s="41">
        <f t="shared" si="18"/>
        <v>0</v>
      </c>
      <c r="AI28" s="42">
        <f t="shared" si="13"/>
        <v>0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9"/>
        <v>0</v>
      </c>
      <c r="U29" s="35"/>
      <c r="V29" s="35"/>
      <c r="W29" s="35"/>
      <c r="X29" s="40">
        <f t="shared" si="20"/>
        <v>0</v>
      </c>
      <c r="Y29" s="35"/>
      <c r="Z29" s="35"/>
      <c r="AA29" s="35"/>
      <c r="AB29" s="40">
        <f t="shared" si="21"/>
        <v>0</v>
      </c>
      <c r="AC29" s="35"/>
      <c r="AD29" s="35"/>
      <c r="AE29" s="35"/>
      <c r="AF29" s="40">
        <f t="shared" si="22"/>
        <v>0</v>
      </c>
      <c r="AG29" s="40">
        <f t="shared" si="12"/>
        <v>0</v>
      </c>
      <c r="AH29" s="41">
        <f t="shared" si="18"/>
        <v>0</v>
      </c>
      <c r="AI29" s="42">
        <f t="shared" si="13"/>
        <v>0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9"/>
        <v>0</v>
      </c>
      <c r="U30" s="35"/>
      <c r="V30" s="35"/>
      <c r="W30" s="35"/>
      <c r="X30" s="40">
        <f t="shared" si="20"/>
        <v>0</v>
      </c>
      <c r="Y30" s="35"/>
      <c r="Z30" s="35"/>
      <c r="AA30" s="35"/>
      <c r="AB30" s="40">
        <f t="shared" si="21"/>
        <v>0</v>
      </c>
      <c r="AC30" s="35"/>
      <c r="AD30" s="35"/>
      <c r="AE30" s="35"/>
      <c r="AF30" s="40">
        <f t="shared" si="22"/>
        <v>0</v>
      </c>
      <c r="AG30" s="40">
        <f t="shared" si="12"/>
        <v>0</v>
      </c>
      <c r="AH30" s="41">
        <f t="shared" si="18"/>
        <v>0</v>
      </c>
      <c r="AI30" s="42">
        <f t="shared" si="13"/>
        <v>0</v>
      </c>
    </row>
    <row r="31" spans="1:35" ht="12.75" customHeight="1" collapsed="1">
      <c r="A31" s="142" t="s">
        <v>55</v>
      </c>
      <c r="B31" s="143"/>
      <c r="C31" s="143"/>
      <c r="D31" s="143"/>
      <c r="E31" s="143"/>
      <c r="F31" s="143"/>
      <c r="G31" s="143"/>
      <c r="H31" s="144"/>
      <c r="I31" s="55">
        <f>SUM(I21:I30)</f>
        <v>0</v>
      </c>
      <c r="J31" s="55">
        <f>SUM(J21:J30)</f>
        <v>0</v>
      </c>
      <c r="K31" s="56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58"/>
      <c r="Q31" s="55">
        <f t="shared" ref="Q31:AG31" si="23">SUM(Q21:Q30)</f>
        <v>0</v>
      </c>
      <c r="R31" s="55">
        <f t="shared" si="23"/>
        <v>0</v>
      </c>
      <c r="S31" s="55">
        <f t="shared" si="23"/>
        <v>0</v>
      </c>
      <c r="T31" s="60">
        <f t="shared" si="23"/>
        <v>0</v>
      </c>
      <c r="U31" s="55">
        <f t="shared" si="23"/>
        <v>0</v>
      </c>
      <c r="V31" s="55">
        <f t="shared" si="23"/>
        <v>0</v>
      </c>
      <c r="W31" s="55">
        <f t="shared" si="23"/>
        <v>0</v>
      </c>
      <c r="X31" s="60">
        <f t="shared" si="23"/>
        <v>0</v>
      </c>
      <c r="Y31" s="55">
        <f t="shared" si="23"/>
        <v>0</v>
      </c>
      <c r="Z31" s="55">
        <f t="shared" si="23"/>
        <v>0</v>
      </c>
      <c r="AA31" s="55">
        <f t="shared" si="23"/>
        <v>0</v>
      </c>
      <c r="AB31" s="60">
        <f t="shared" si="23"/>
        <v>0</v>
      </c>
      <c r="AC31" s="55">
        <f t="shared" si="23"/>
        <v>0</v>
      </c>
      <c r="AD31" s="55">
        <f t="shared" si="23"/>
        <v>0</v>
      </c>
      <c r="AE31" s="55">
        <f t="shared" si="23"/>
        <v>0</v>
      </c>
      <c r="AF31" s="60">
        <f t="shared" si="23"/>
        <v>0</v>
      </c>
      <c r="AG31" s="53">
        <f t="shared" si="23"/>
        <v>0</v>
      </c>
      <c r="AH31" s="54">
        <f>IF(ISERROR(AG31/I31),0,AG31/I31)</f>
        <v>0</v>
      </c>
      <c r="AI31" s="54">
        <f>IF(ISERROR(AG31/$AG$191),0,AG31/$AG$191)</f>
        <v>0</v>
      </c>
    </row>
    <row r="32" spans="1:35" ht="12.75" customHeight="1">
      <c r="A32" s="36"/>
      <c r="B32" s="148" t="s">
        <v>13</v>
      </c>
      <c r="C32" s="149"/>
      <c r="D32" s="150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24">SUM(T33,X33,AB33,AF33)</f>
        <v>0</v>
      </c>
      <c r="AH33" s="41">
        <f>IF(ISERROR(AG33/I33),0,AG33/I33)</f>
        <v>0</v>
      </c>
      <c r="AI33" s="42">
        <f t="shared" ref="AI33:AI42" si="25">IF(ISERROR(AG33/$AG$191),"-",AG33/$AG$191)</f>
        <v>0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" si="26">SUM(Q34:S34)</f>
        <v>0</v>
      </c>
      <c r="U34" s="35"/>
      <c r="V34" s="35"/>
      <c r="W34" s="35"/>
      <c r="X34" s="40">
        <f t="shared" ref="X34" si="27">SUM(U34:W34)</f>
        <v>0</v>
      </c>
      <c r="Y34" s="35"/>
      <c r="Z34" s="35"/>
      <c r="AA34" s="35"/>
      <c r="AB34" s="40">
        <f t="shared" ref="AB34" si="28">SUM(Y34:AA34)</f>
        <v>0</v>
      </c>
      <c r="AC34" s="35"/>
      <c r="AD34" s="35"/>
      <c r="AE34" s="35"/>
      <c r="AF34" s="40">
        <f t="shared" ref="AF34" si="29">SUM(AC34:AE34)</f>
        <v>0</v>
      </c>
      <c r="AG34" s="40">
        <f t="shared" si="24"/>
        <v>0</v>
      </c>
      <c r="AH34" s="41">
        <f t="shared" ref="AH34:AH42" si="30">IF(ISERROR(AG34/I34),0,AG34/I34)</f>
        <v>0</v>
      </c>
      <c r="AI34" s="42">
        <f t="shared" si="25"/>
        <v>0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ref="T35:T42" si="31">SUM(Q35:S35)</f>
        <v>0</v>
      </c>
      <c r="U35" s="35"/>
      <c r="V35" s="35"/>
      <c r="W35" s="35"/>
      <c r="X35" s="40">
        <f t="shared" ref="X35:X42" si="32">SUM(U35:W35)</f>
        <v>0</v>
      </c>
      <c r="Y35" s="35"/>
      <c r="Z35" s="35"/>
      <c r="AA35" s="35"/>
      <c r="AB35" s="40">
        <f t="shared" ref="AB35:AB42" si="33">SUM(Y35:AA35)</f>
        <v>0</v>
      </c>
      <c r="AC35" s="35"/>
      <c r="AD35" s="35"/>
      <c r="AE35" s="35"/>
      <c r="AF35" s="40">
        <f t="shared" ref="AF35:AF42" si="34">SUM(AC35:AE35)</f>
        <v>0</v>
      </c>
      <c r="AG35" s="40">
        <f t="shared" si="24"/>
        <v>0</v>
      </c>
      <c r="AH35" s="41">
        <f t="shared" si="30"/>
        <v>0</v>
      </c>
      <c r="AI35" s="42">
        <f t="shared" si="25"/>
        <v>0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31"/>
        <v>0</v>
      </c>
      <c r="U36" s="35"/>
      <c r="V36" s="35"/>
      <c r="W36" s="35"/>
      <c r="X36" s="40">
        <f t="shared" si="32"/>
        <v>0</v>
      </c>
      <c r="Y36" s="35"/>
      <c r="Z36" s="35"/>
      <c r="AA36" s="35"/>
      <c r="AB36" s="40">
        <f t="shared" si="33"/>
        <v>0</v>
      </c>
      <c r="AC36" s="35"/>
      <c r="AD36" s="35"/>
      <c r="AE36" s="35"/>
      <c r="AF36" s="40">
        <f t="shared" si="34"/>
        <v>0</v>
      </c>
      <c r="AG36" s="40">
        <f t="shared" si="24"/>
        <v>0</v>
      </c>
      <c r="AH36" s="41">
        <f t="shared" si="30"/>
        <v>0</v>
      </c>
      <c r="AI36" s="42">
        <f t="shared" si="25"/>
        <v>0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31"/>
        <v>0</v>
      </c>
      <c r="U37" s="35"/>
      <c r="V37" s="35"/>
      <c r="W37" s="35"/>
      <c r="X37" s="40">
        <f t="shared" si="32"/>
        <v>0</v>
      </c>
      <c r="Y37" s="35"/>
      <c r="Z37" s="35"/>
      <c r="AA37" s="35"/>
      <c r="AB37" s="40">
        <f t="shared" si="33"/>
        <v>0</v>
      </c>
      <c r="AC37" s="35"/>
      <c r="AD37" s="35"/>
      <c r="AE37" s="35"/>
      <c r="AF37" s="40">
        <f t="shared" si="34"/>
        <v>0</v>
      </c>
      <c r="AG37" s="40">
        <f t="shared" si="24"/>
        <v>0</v>
      </c>
      <c r="AH37" s="41">
        <f t="shared" si="30"/>
        <v>0</v>
      </c>
      <c r="AI37" s="42">
        <f t="shared" si="25"/>
        <v>0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31"/>
        <v>0</v>
      </c>
      <c r="U38" s="35"/>
      <c r="V38" s="35"/>
      <c r="W38" s="35"/>
      <c r="X38" s="40">
        <f t="shared" si="32"/>
        <v>0</v>
      </c>
      <c r="Y38" s="35"/>
      <c r="Z38" s="35"/>
      <c r="AA38" s="35"/>
      <c r="AB38" s="40">
        <f t="shared" si="33"/>
        <v>0</v>
      </c>
      <c r="AC38" s="35"/>
      <c r="AD38" s="35"/>
      <c r="AE38" s="35"/>
      <c r="AF38" s="40">
        <f t="shared" si="34"/>
        <v>0</v>
      </c>
      <c r="AG38" s="40">
        <f t="shared" si="24"/>
        <v>0</v>
      </c>
      <c r="AH38" s="41">
        <f t="shared" si="30"/>
        <v>0</v>
      </c>
      <c r="AI38" s="42">
        <f t="shared" si="25"/>
        <v>0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31"/>
        <v>0</v>
      </c>
      <c r="U39" s="35"/>
      <c r="V39" s="35"/>
      <c r="W39" s="35"/>
      <c r="X39" s="40">
        <f t="shared" si="32"/>
        <v>0</v>
      </c>
      <c r="Y39" s="35"/>
      <c r="Z39" s="35"/>
      <c r="AA39" s="35"/>
      <c r="AB39" s="40">
        <f t="shared" si="33"/>
        <v>0</v>
      </c>
      <c r="AC39" s="35"/>
      <c r="AD39" s="35"/>
      <c r="AE39" s="35"/>
      <c r="AF39" s="40">
        <f t="shared" si="34"/>
        <v>0</v>
      </c>
      <c r="AG39" s="40">
        <f t="shared" si="24"/>
        <v>0</v>
      </c>
      <c r="AH39" s="41">
        <f t="shared" si="30"/>
        <v>0</v>
      </c>
      <c r="AI39" s="42">
        <f t="shared" si="25"/>
        <v>0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31"/>
        <v>0</v>
      </c>
      <c r="U40" s="35"/>
      <c r="V40" s="35"/>
      <c r="W40" s="35"/>
      <c r="X40" s="40">
        <f t="shared" si="32"/>
        <v>0</v>
      </c>
      <c r="Y40" s="35"/>
      <c r="Z40" s="35"/>
      <c r="AA40" s="35"/>
      <c r="AB40" s="40">
        <f t="shared" si="33"/>
        <v>0</v>
      </c>
      <c r="AC40" s="35"/>
      <c r="AD40" s="35"/>
      <c r="AE40" s="35"/>
      <c r="AF40" s="40">
        <f t="shared" si="34"/>
        <v>0</v>
      </c>
      <c r="AG40" s="40">
        <f t="shared" si="24"/>
        <v>0</v>
      </c>
      <c r="AH40" s="41">
        <f t="shared" si="30"/>
        <v>0</v>
      </c>
      <c r="AI40" s="42">
        <f t="shared" si="25"/>
        <v>0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31"/>
        <v>0</v>
      </c>
      <c r="U41" s="35"/>
      <c r="V41" s="35"/>
      <c r="W41" s="35"/>
      <c r="X41" s="40">
        <f t="shared" si="32"/>
        <v>0</v>
      </c>
      <c r="Y41" s="35"/>
      <c r="Z41" s="35"/>
      <c r="AA41" s="35"/>
      <c r="AB41" s="40">
        <f t="shared" si="33"/>
        <v>0</v>
      </c>
      <c r="AC41" s="35"/>
      <c r="AD41" s="35"/>
      <c r="AE41" s="35"/>
      <c r="AF41" s="40">
        <f t="shared" si="34"/>
        <v>0</v>
      </c>
      <c r="AG41" s="40">
        <f t="shared" si="24"/>
        <v>0</v>
      </c>
      <c r="AH41" s="41">
        <f t="shared" si="30"/>
        <v>0</v>
      </c>
      <c r="AI41" s="42">
        <f t="shared" si="25"/>
        <v>0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31"/>
        <v>0</v>
      </c>
      <c r="U42" s="35"/>
      <c r="V42" s="35"/>
      <c r="W42" s="35"/>
      <c r="X42" s="40">
        <f t="shared" si="32"/>
        <v>0</v>
      </c>
      <c r="Y42" s="35"/>
      <c r="Z42" s="35"/>
      <c r="AA42" s="35"/>
      <c r="AB42" s="40">
        <f t="shared" si="33"/>
        <v>0</v>
      </c>
      <c r="AC42" s="35"/>
      <c r="AD42" s="35"/>
      <c r="AE42" s="35"/>
      <c r="AF42" s="40">
        <f t="shared" si="34"/>
        <v>0</v>
      </c>
      <c r="AG42" s="40">
        <f t="shared" si="24"/>
        <v>0</v>
      </c>
      <c r="AH42" s="41">
        <f t="shared" si="30"/>
        <v>0</v>
      </c>
      <c r="AI42" s="42">
        <f t="shared" si="25"/>
        <v>0</v>
      </c>
    </row>
    <row r="43" spans="1:35" ht="12.75" customHeight="1" collapsed="1">
      <c r="A43" s="142" t="s">
        <v>57</v>
      </c>
      <c r="B43" s="143"/>
      <c r="C43" s="143"/>
      <c r="D43" s="143"/>
      <c r="E43" s="143"/>
      <c r="F43" s="143"/>
      <c r="G43" s="143"/>
      <c r="H43" s="144"/>
      <c r="I43" s="55">
        <f>SUM(I33:I42)</f>
        <v>0</v>
      </c>
      <c r="J43" s="55">
        <f>SUM(J33:J42)</f>
        <v>0</v>
      </c>
      <c r="K43" s="56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58"/>
      <c r="Q43" s="55">
        <f t="shared" ref="Q43:AG43" si="35">SUM(Q33:Q42)</f>
        <v>0</v>
      </c>
      <c r="R43" s="55">
        <f t="shared" si="35"/>
        <v>0</v>
      </c>
      <c r="S43" s="55">
        <f t="shared" si="35"/>
        <v>0</v>
      </c>
      <c r="T43" s="60">
        <f t="shared" si="35"/>
        <v>0</v>
      </c>
      <c r="U43" s="55">
        <f t="shared" si="35"/>
        <v>0</v>
      </c>
      <c r="V43" s="55">
        <f t="shared" si="35"/>
        <v>0</v>
      </c>
      <c r="W43" s="55">
        <f t="shared" si="35"/>
        <v>0</v>
      </c>
      <c r="X43" s="60">
        <f t="shared" si="35"/>
        <v>0</v>
      </c>
      <c r="Y43" s="55">
        <f t="shared" si="35"/>
        <v>0</v>
      </c>
      <c r="Z43" s="55">
        <f t="shared" si="35"/>
        <v>0</v>
      </c>
      <c r="AA43" s="55">
        <f t="shared" si="35"/>
        <v>0</v>
      </c>
      <c r="AB43" s="60">
        <f t="shared" si="35"/>
        <v>0</v>
      </c>
      <c r="AC43" s="55">
        <f t="shared" si="35"/>
        <v>0</v>
      </c>
      <c r="AD43" s="55">
        <f t="shared" si="35"/>
        <v>0</v>
      </c>
      <c r="AE43" s="55">
        <f t="shared" si="35"/>
        <v>0</v>
      </c>
      <c r="AF43" s="60">
        <f t="shared" si="35"/>
        <v>0</v>
      </c>
      <c r="AG43" s="53">
        <f t="shared" si="35"/>
        <v>0</v>
      </c>
      <c r="AH43" s="54">
        <f>IF(ISERROR(AG43/I43),0,AG43/I43)</f>
        <v>0</v>
      </c>
      <c r="AI43" s="54">
        <f>IF(ISERROR(AG43/$AG$191),0,AG43/$AG$191)</f>
        <v>0</v>
      </c>
    </row>
    <row r="44" spans="1:35" ht="12.75" customHeight="1">
      <c r="A44" s="36"/>
      <c r="B44" s="148" t="s">
        <v>14</v>
      </c>
      <c r="C44" s="149"/>
      <c r="D44" s="150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36">SUM(T45,X45,AB45,AF45)</f>
        <v>0</v>
      </c>
      <c r="AH45" s="41">
        <f>IF(ISERROR(AG45/I45),0,AG45/I45)</f>
        <v>0</v>
      </c>
      <c r="AI45" s="42">
        <f t="shared" ref="AI45:AI54" si="37">IF(ISERROR(AG45/$AG$191),"-",AG45/$AG$191)</f>
        <v>0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" si="38">SUM(Q46:S46)</f>
        <v>0</v>
      </c>
      <c r="U46" s="35"/>
      <c r="V46" s="35"/>
      <c r="W46" s="35"/>
      <c r="X46" s="40">
        <f t="shared" ref="X46" si="39">SUM(U46:W46)</f>
        <v>0</v>
      </c>
      <c r="Y46" s="35"/>
      <c r="Z46" s="35"/>
      <c r="AA46" s="35"/>
      <c r="AB46" s="40">
        <f t="shared" ref="AB46" si="40">SUM(Y46:AA46)</f>
        <v>0</v>
      </c>
      <c r="AC46" s="35"/>
      <c r="AD46" s="35"/>
      <c r="AE46" s="35"/>
      <c r="AF46" s="40">
        <f t="shared" ref="AF46" si="41">SUM(AC46:AE46)</f>
        <v>0</v>
      </c>
      <c r="AG46" s="40">
        <f t="shared" si="36"/>
        <v>0</v>
      </c>
      <c r="AH46" s="41">
        <f t="shared" ref="AH46:AH54" si="42">IF(ISERROR(AG46/I46),0,AG46/I46)</f>
        <v>0</v>
      </c>
      <c r="AI46" s="42">
        <f t="shared" si="37"/>
        <v>0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ref="T47:T54" si="43">SUM(Q47:S47)</f>
        <v>0</v>
      </c>
      <c r="U47" s="35"/>
      <c r="V47" s="35"/>
      <c r="W47" s="35"/>
      <c r="X47" s="40">
        <f t="shared" ref="X47:X54" si="44">SUM(U47:W47)</f>
        <v>0</v>
      </c>
      <c r="Y47" s="35"/>
      <c r="Z47" s="35"/>
      <c r="AA47" s="35"/>
      <c r="AB47" s="40">
        <f t="shared" ref="AB47:AB54" si="45">SUM(Y47:AA47)</f>
        <v>0</v>
      </c>
      <c r="AC47" s="35"/>
      <c r="AD47" s="35"/>
      <c r="AE47" s="35"/>
      <c r="AF47" s="40">
        <f t="shared" ref="AF47:AF54" si="46">SUM(AC47:AE47)</f>
        <v>0</v>
      </c>
      <c r="AG47" s="40">
        <f t="shared" si="36"/>
        <v>0</v>
      </c>
      <c r="AH47" s="41">
        <f t="shared" si="42"/>
        <v>0</v>
      </c>
      <c r="AI47" s="42">
        <f t="shared" si="37"/>
        <v>0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43"/>
        <v>0</v>
      </c>
      <c r="U48" s="35"/>
      <c r="V48" s="35"/>
      <c r="W48" s="35"/>
      <c r="X48" s="40">
        <f t="shared" si="44"/>
        <v>0</v>
      </c>
      <c r="Y48" s="35"/>
      <c r="Z48" s="35"/>
      <c r="AA48" s="35"/>
      <c r="AB48" s="40">
        <f t="shared" si="45"/>
        <v>0</v>
      </c>
      <c r="AC48" s="35"/>
      <c r="AD48" s="35"/>
      <c r="AE48" s="35"/>
      <c r="AF48" s="40">
        <f t="shared" si="46"/>
        <v>0</v>
      </c>
      <c r="AG48" s="40">
        <f t="shared" si="36"/>
        <v>0</v>
      </c>
      <c r="AH48" s="41">
        <f t="shared" si="42"/>
        <v>0</v>
      </c>
      <c r="AI48" s="42">
        <f t="shared" si="37"/>
        <v>0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43"/>
        <v>0</v>
      </c>
      <c r="U49" s="35"/>
      <c r="V49" s="35"/>
      <c r="W49" s="35"/>
      <c r="X49" s="40">
        <f t="shared" si="44"/>
        <v>0</v>
      </c>
      <c r="Y49" s="35"/>
      <c r="Z49" s="35"/>
      <c r="AA49" s="35"/>
      <c r="AB49" s="40">
        <f t="shared" si="45"/>
        <v>0</v>
      </c>
      <c r="AC49" s="35"/>
      <c r="AD49" s="35"/>
      <c r="AE49" s="35"/>
      <c r="AF49" s="40">
        <f t="shared" si="46"/>
        <v>0</v>
      </c>
      <c r="AG49" s="40">
        <f t="shared" si="36"/>
        <v>0</v>
      </c>
      <c r="AH49" s="41">
        <f t="shared" si="42"/>
        <v>0</v>
      </c>
      <c r="AI49" s="42">
        <f t="shared" si="37"/>
        <v>0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43"/>
        <v>0</v>
      </c>
      <c r="U50" s="35"/>
      <c r="V50" s="35"/>
      <c r="W50" s="35"/>
      <c r="X50" s="40">
        <f t="shared" si="44"/>
        <v>0</v>
      </c>
      <c r="Y50" s="35"/>
      <c r="Z50" s="35"/>
      <c r="AA50" s="35"/>
      <c r="AB50" s="40">
        <f t="shared" si="45"/>
        <v>0</v>
      </c>
      <c r="AC50" s="35"/>
      <c r="AD50" s="35"/>
      <c r="AE50" s="35"/>
      <c r="AF50" s="40">
        <f t="shared" si="46"/>
        <v>0</v>
      </c>
      <c r="AG50" s="40">
        <f t="shared" si="36"/>
        <v>0</v>
      </c>
      <c r="AH50" s="41">
        <f t="shared" si="42"/>
        <v>0</v>
      </c>
      <c r="AI50" s="42">
        <f t="shared" si="37"/>
        <v>0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43"/>
        <v>0</v>
      </c>
      <c r="U51" s="35"/>
      <c r="V51" s="35"/>
      <c r="W51" s="35"/>
      <c r="X51" s="40">
        <f t="shared" si="44"/>
        <v>0</v>
      </c>
      <c r="Y51" s="35"/>
      <c r="Z51" s="35"/>
      <c r="AA51" s="35"/>
      <c r="AB51" s="40">
        <f t="shared" si="45"/>
        <v>0</v>
      </c>
      <c r="AC51" s="35"/>
      <c r="AD51" s="35"/>
      <c r="AE51" s="35"/>
      <c r="AF51" s="40">
        <f t="shared" si="46"/>
        <v>0</v>
      </c>
      <c r="AG51" s="40">
        <f t="shared" si="36"/>
        <v>0</v>
      </c>
      <c r="AH51" s="41">
        <f t="shared" si="42"/>
        <v>0</v>
      </c>
      <c r="AI51" s="42">
        <f t="shared" si="37"/>
        <v>0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43"/>
        <v>0</v>
      </c>
      <c r="U52" s="35"/>
      <c r="V52" s="35"/>
      <c r="W52" s="35"/>
      <c r="X52" s="40">
        <f t="shared" si="44"/>
        <v>0</v>
      </c>
      <c r="Y52" s="35"/>
      <c r="Z52" s="35"/>
      <c r="AA52" s="35"/>
      <c r="AB52" s="40">
        <f t="shared" si="45"/>
        <v>0</v>
      </c>
      <c r="AC52" s="35"/>
      <c r="AD52" s="35"/>
      <c r="AE52" s="35"/>
      <c r="AF52" s="40">
        <f t="shared" si="46"/>
        <v>0</v>
      </c>
      <c r="AG52" s="40">
        <f t="shared" si="36"/>
        <v>0</v>
      </c>
      <c r="AH52" s="41">
        <f t="shared" si="42"/>
        <v>0</v>
      </c>
      <c r="AI52" s="42">
        <f t="shared" si="37"/>
        <v>0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43"/>
        <v>0</v>
      </c>
      <c r="U53" s="35"/>
      <c r="V53" s="35"/>
      <c r="W53" s="35"/>
      <c r="X53" s="40">
        <f t="shared" si="44"/>
        <v>0</v>
      </c>
      <c r="Y53" s="35"/>
      <c r="Z53" s="35"/>
      <c r="AA53" s="35"/>
      <c r="AB53" s="40">
        <f t="shared" si="45"/>
        <v>0</v>
      </c>
      <c r="AC53" s="35"/>
      <c r="AD53" s="35"/>
      <c r="AE53" s="35"/>
      <c r="AF53" s="40">
        <f t="shared" si="46"/>
        <v>0</v>
      </c>
      <c r="AG53" s="40">
        <f t="shared" si="36"/>
        <v>0</v>
      </c>
      <c r="AH53" s="41">
        <f t="shared" si="42"/>
        <v>0</v>
      </c>
      <c r="AI53" s="42">
        <f t="shared" si="37"/>
        <v>0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43"/>
        <v>0</v>
      </c>
      <c r="U54" s="35"/>
      <c r="V54" s="35"/>
      <c r="W54" s="35"/>
      <c r="X54" s="40">
        <f t="shared" si="44"/>
        <v>0</v>
      </c>
      <c r="Y54" s="35"/>
      <c r="Z54" s="35"/>
      <c r="AA54" s="35"/>
      <c r="AB54" s="40">
        <f t="shared" si="45"/>
        <v>0</v>
      </c>
      <c r="AC54" s="35"/>
      <c r="AD54" s="35"/>
      <c r="AE54" s="35"/>
      <c r="AF54" s="40">
        <f t="shared" si="46"/>
        <v>0</v>
      </c>
      <c r="AG54" s="40">
        <f t="shared" si="36"/>
        <v>0</v>
      </c>
      <c r="AH54" s="41">
        <f t="shared" si="42"/>
        <v>0</v>
      </c>
      <c r="AI54" s="42">
        <f t="shared" si="37"/>
        <v>0</v>
      </c>
    </row>
    <row r="55" spans="1:35" ht="12.75" customHeight="1" collapsed="1">
      <c r="A55" s="142" t="s">
        <v>58</v>
      </c>
      <c r="B55" s="143"/>
      <c r="C55" s="143"/>
      <c r="D55" s="143"/>
      <c r="E55" s="143"/>
      <c r="F55" s="143"/>
      <c r="G55" s="143"/>
      <c r="H55" s="144"/>
      <c r="I55" s="55">
        <f>SUM(I45:I54)</f>
        <v>0</v>
      </c>
      <c r="J55" s="55">
        <f>SUM(J45:J54)</f>
        <v>0</v>
      </c>
      <c r="K55" s="56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58"/>
      <c r="Q55" s="55">
        <f t="shared" ref="Q55:AG55" si="47">SUM(Q45:Q54)</f>
        <v>0</v>
      </c>
      <c r="R55" s="55">
        <f t="shared" si="47"/>
        <v>0</v>
      </c>
      <c r="S55" s="55">
        <f t="shared" si="47"/>
        <v>0</v>
      </c>
      <c r="T55" s="60">
        <f t="shared" si="47"/>
        <v>0</v>
      </c>
      <c r="U55" s="55">
        <f t="shared" si="47"/>
        <v>0</v>
      </c>
      <c r="V55" s="55">
        <f t="shared" si="47"/>
        <v>0</v>
      </c>
      <c r="W55" s="55">
        <f t="shared" si="47"/>
        <v>0</v>
      </c>
      <c r="X55" s="60">
        <f t="shared" si="47"/>
        <v>0</v>
      </c>
      <c r="Y55" s="55">
        <f t="shared" si="47"/>
        <v>0</v>
      </c>
      <c r="Z55" s="55">
        <f t="shared" si="47"/>
        <v>0</v>
      </c>
      <c r="AA55" s="55">
        <f t="shared" si="47"/>
        <v>0</v>
      </c>
      <c r="AB55" s="60">
        <f t="shared" si="47"/>
        <v>0</v>
      </c>
      <c r="AC55" s="55">
        <f t="shared" si="47"/>
        <v>0</v>
      </c>
      <c r="AD55" s="55">
        <f t="shared" si="47"/>
        <v>0</v>
      </c>
      <c r="AE55" s="55">
        <f t="shared" si="47"/>
        <v>0</v>
      </c>
      <c r="AF55" s="60">
        <f t="shared" si="47"/>
        <v>0</v>
      </c>
      <c r="AG55" s="53">
        <f t="shared" si="47"/>
        <v>0</v>
      </c>
      <c r="AH55" s="54">
        <f>IF(ISERROR(AG55/I55),0,AG55/I55)</f>
        <v>0</v>
      </c>
      <c r="AI55" s="54">
        <f>IF(ISERROR(AG55/$AG$191),0,AG55/$AG$191)</f>
        <v>0</v>
      </c>
    </row>
    <row r="56" spans="1:35" ht="12.75" customHeight="1">
      <c r="A56" s="36"/>
      <c r="B56" s="148" t="s">
        <v>59</v>
      </c>
      <c r="C56" s="149"/>
      <c r="D56" s="150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48">SUM(T57,X57,AB57,AF57)</f>
        <v>0</v>
      </c>
      <c r="AH57" s="41">
        <f>IF(ISERROR(AG57/I57),0,AG57/I57)</f>
        <v>0</v>
      </c>
      <c r="AI57" s="42">
        <f t="shared" ref="AI57:AI66" si="49">IF(ISERROR(AG57/$AG$191),"-",AG57/$AG$191)</f>
        <v>0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" si="50">SUM(Q58:S58)</f>
        <v>0</v>
      </c>
      <c r="U58" s="35"/>
      <c r="V58" s="35"/>
      <c r="W58" s="35"/>
      <c r="X58" s="40">
        <f t="shared" ref="X58" si="51">SUM(U58:W58)</f>
        <v>0</v>
      </c>
      <c r="Y58" s="35"/>
      <c r="Z58" s="35"/>
      <c r="AA58" s="35"/>
      <c r="AB58" s="40">
        <f t="shared" ref="AB58" si="52">SUM(Y58:AA58)</f>
        <v>0</v>
      </c>
      <c r="AC58" s="35"/>
      <c r="AD58" s="35"/>
      <c r="AE58" s="35"/>
      <c r="AF58" s="40">
        <f t="shared" ref="AF58" si="53">SUM(AC58:AE58)</f>
        <v>0</v>
      </c>
      <c r="AG58" s="40">
        <f t="shared" si="48"/>
        <v>0</v>
      </c>
      <c r="AH58" s="41">
        <f t="shared" ref="AH58:AH66" si="54">IF(ISERROR(AG58/I58),0,AG58/I58)</f>
        <v>0</v>
      </c>
      <c r="AI58" s="42">
        <f t="shared" si="49"/>
        <v>0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ref="T59:T66" si="55">SUM(Q59:S59)</f>
        <v>0</v>
      </c>
      <c r="U59" s="35"/>
      <c r="V59" s="35"/>
      <c r="W59" s="35"/>
      <c r="X59" s="40">
        <f t="shared" ref="X59:X66" si="56">SUM(U59:W59)</f>
        <v>0</v>
      </c>
      <c r="Y59" s="35"/>
      <c r="Z59" s="35"/>
      <c r="AA59" s="35"/>
      <c r="AB59" s="40">
        <f t="shared" ref="AB59:AB66" si="57">SUM(Y59:AA59)</f>
        <v>0</v>
      </c>
      <c r="AC59" s="35"/>
      <c r="AD59" s="35"/>
      <c r="AE59" s="35"/>
      <c r="AF59" s="40">
        <f t="shared" ref="AF59:AF66" si="58">SUM(AC59:AE59)</f>
        <v>0</v>
      </c>
      <c r="AG59" s="40">
        <f t="shared" si="48"/>
        <v>0</v>
      </c>
      <c r="AH59" s="41">
        <f t="shared" si="54"/>
        <v>0</v>
      </c>
      <c r="AI59" s="42">
        <f t="shared" si="49"/>
        <v>0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55"/>
        <v>0</v>
      </c>
      <c r="U60" s="35"/>
      <c r="V60" s="35"/>
      <c r="W60" s="35"/>
      <c r="X60" s="40">
        <f t="shared" si="56"/>
        <v>0</v>
      </c>
      <c r="Y60" s="35"/>
      <c r="Z60" s="35"/>
      <c r="AA60" s="35"/>
      <c r="AB60" s="40">
        <f t="shared" si="57"/>
        <v>0</v>
      </c>
      <c r="AC60" s="35"/>
      <c r="AD60" s="35"/>
      <c r="AE60" s="35"/>
      <c r="AF60" s="40">
        <f t="shared" si="58"/>
        <v>0</v>
      </c>
      <c r="AG60" s="40">
        <f t="shared" si="48"/>
        <v>0</v>
      </c>
      <c r="AH60" s="41">
        <f t="shared" si="54"/>
        <v>0</v>
      </c>
      <c r="AI60" s="42">
        <f t="shared" si="49"/>
        <v>0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55"/>
        <v>0</v>
      </c>
      <c r="U61" s="35"/>
      <c r="V61" s="35"/>
      <c r="W61" s="35"/>
      <c r="X61" s="40">
        <f t="shared" si="56"/>
        <v>0</v>
      </c>
      <c r="Y61" s="35"/>
      <c r="Z61" s="35"/>
      <c r="AA61" s="35"/>
      <c r="AB61" s="40">
        <f t="shared" si="57"/>
        <v>0</v>
      </c>
      <c r="AC61" s="35"/>
      <c r="AD61" s="35"/>
      <c r="AE61" s="35"/>
      <c r="AF61" s="40">
        <f t="shared" si="58"/>
        <v>0</v>
      </c>
      <c r="AG61" s="40">
        <f t="shared" si="48"/>
        <v>0</v>
      </c>
      <c r="AH61" s="41">
        <f t="shared" si="54"/>
        <v>0</v>
      </c>
      <c r="AI61" s="42">
        <f t="shared" si="49"/>
        <v>0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55"/>
        <v>0</v>
      </c>
      <c r="U62" s="35"/>
      <c r="V62" s="35"/>
      <c r="W62" s="35"/>
      <c r="X62" s="40">
        <f t="shared" si="56"/>
        <v>0</v>
      </c>
      <c r="Y62" s="35"/>
      <c r="Z62" s="35"/>
      <c r="AA62" s="35"/>
      <c r="AB62" s="40">
        <f t="shared" si="57"/>
        <v>0</v>
      </c>
      <c r="AC62" s="35"/>
      <c r="AD62" s="35"/>
      <c r="AE62" s="35"/>
      <c r="AF62" s="40">
        <f t="shared" si="58"/>
        <v>0</v>
      </c>
      <c r="AG62" s="40">
        <f t="shared" si="48"/>
        <v>0</v>
      </c>
      <c r="AH62" s="41">
        <f t="shared" si="54"/>
        <v>0</v>
      </c>
      <c r="AI62" s="42">
        <f t="shared" si="49"/>
        <v>0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55"/>
        <v>0</v>
      </c>
      <c r="U63" s="35"/>
      <c r="V63" s="35"/>
      <c r="W63" s="35"/>
      <c r="X63" s="40">
        <f t="shared" si="56"/>
        <v>0</v>
      </c>
      <c r="Y63" s="35"/>
      <c r="Z63" s="35"/>
      <c r="AA63" s="35"/>
      <c r="AB63" s="40">
        <f t="shared" si="57"/>
        <v>0</v>
      </c>
      <c r="AC63" s="35"/>
      <c r="AD63" s="35"/>
      <c r="AE63" s="35"/>
      <c r="AF63" s="40">
        <f t="shared" si="58"/>
        <v>0</v>
      </c>
      <c r="AG63" s="40">
        <f t="shared" si="48"/>
        <v>0</v>
      </c>
      <c r="AH63" s="41">
        <f t="shared" si="54"/>
        <v>0</v>
      </c>
      <c r="AI63" s="42">
        <f t="shared" si="49"/>
        <v>0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55"/>
        <v>0</v>
      </c>
      <c r="U64" s="35"/>
      <c r="V64" s="35"/>
      <c r="W64" s="35"/>
      <c r="X64" s="40">
        <f t="shared" si="56"/>
        <v>0</v>
      </c>
      <c r="Y64" s="35"/>
      <c r="Z64" s="35"/>
      <c r="AA64" s="35"/>
      <c r="AB64" s="40">
        <f t="shared" si="57"/>
        <v>0</v>
      </c>
      <c r="AC64" s="35"/>
      <c r="AD64" s="35"/>
      <c r="AE64" s="35"/>
      <c r="AF64" s="40">
        <f t="shared" si="58"/>
        <v>0</v>
      </c>
      <c r="AG64" s="40">
        <f t="shared" si="48"/>
        <v>0</v>
      </c>
      <c r="AH64" s="41">
        <f t="shared" si="54"/>
        <v>0</v>
      </c>
      <c r="AI64" s="42">
        <f t="shared" si="49"/>
        <v>0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55"/>
        <v>0</v>
      </c>
      <c r="U65" s="35"/>
      <c r="V65" s="35"/>
      <c r="W65" s="35"/>
      <c r="X65" s="40">
        <f t="shared" si="56"/>
        <v>0</v>
      </c>
      <c r="Y65" s="35"/>
      <c r="Z65" s="35"/>
      <c r="AA65" s="35"/>
      <c r="AB65" s="40">
        <f t="shared" si="57"/>
        <v>0</v>
      </c>
      <c r="AC65" s="35"/>
      <c r="AD65" s="35"/>
      <c r="AE65" s="35"/>
      <c r="AF65" s="40">
        <f t="shared" si="58"/>
        <v>0</v>
      </c>
      <c r="AG65" s="40">
        <f t="shared" si="48"/>
        <v>0</v>
      </c>
      <c r="AH65" s="41">
        <f t="shared" si="54"/>
        <v>0</v>
      </c>
      <c r="AI65" s="42">
        <f t="shared" si="49"/>
        <v>0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55"/>
        <v>0</v>
      </c>
      <c r="U66" s="35"/>
      <c r="V66" s="35"/>
      <c r="W66" s="35"/>
      <c r="X66" s="40">
        <f t="shared" si="56"/>
        <v>0</v>
      </c>
      <c r="Y66" s="35"/>
      <c r="Z66" s="35"/>
      <c r="AA66" s="35"/>
      <c r="AB66" s="40">
        <f t="shared" si="57"/>
        <v>0</v>
      </c>
      <c r="AC66" s="35"/>
      <c r="AD66" s="35"/>
      <c r="AE66" s="35"/>
      <c r="AF66" s="40">
        <f t="shared" si="58"/>
        <v>0</v>
      </c>
      <c r="AG66" s="40">
        <f t="shared" si="48"/>
        <v>0</v>
      </c>
      <c r="AH66" s="41">
        <f t="shared" si="54"/>
        <v>0</v>
      </c>
      <c r="AI66" s="42">
        <f t="shared" si="49"/>
        <v>0</v>
      </c>
    </row>
    <row r="67" spans="1:35" ht="12.75" customHeight="1" collapsed="1">
      <c r="A67" s="142" t="s">
        <v>60</v>
      </c>
      <c r="B67" s="143"/>
      <c r="C67" s="143"/>
      <c r="D67" s="143"/>
      <c r="E67" s="143"/>
      <c r="F67" s="143"/>
      <c r="G67" s="143"/>
      <c r="H67" s="144"/>
      <c r="I67" s="55">
        <f>SUM(I57:I66)</f>
        <v>0</v>
      </c>
      <c r="J67" s="55">
        <f>SUM(J57:J66)</f>
        <v>0</v>
      </c>
      <c r="K67" s="56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58"/>
      <c r="Q67" s="55">
        <f t="shared" ref="Q67:AG67" si="59">SUM(Q57:Q66)</f>
        <v>0</v>
      </c>
      <c r="R67" s="55">
        <f t="shared" si="59"/>
        <v>0</v>
      </c>
      <c r="S67" s="55">
        <f t="shared" si="59"/>
        <v>0</v>
      </c>
      <c r="T67" s="60">
        <f t="shared" si="59"/>
        <v>0</v>
      </c>
      <c r="U67" s="55">
        <f t="shared" si="59"/>
        <v>0</v>
      </c>
      <c r="V67" s="55">
        <f t="shared" si="59"/>
        <v>0</v>
      </c>
      <c r="W67" s="55">
        <f t="shared" si="59"/>
        <v>0</v>
      </c>
      <c r="X67" s="60">
        <f t="shared" si="59"/>
        <v>0</v>
      </c>
      <c r="Y67" s="55">
        <f t="shared" si="59"/>
        <v>0</v>
      </c>
      <c r="Z67" s="55">
        <f t="shared" si="59"/>
        <v>0</v>
      </c>
      <c r="AA67" s="55">
        <f t="shared" si="59"/>
        <v>0</v>
      </c>
      <c r="AB67" s="60">
        <f t="shared" si="59"/>
        <v>0</v>
      </c>
      <c r="AC67" s="55">
        <f t="shared" si="59"/>
        <v>0</v>
      </c>
      <c r="AD67" s="55">
        <f t="shared" si="59"/>
        <v>0</v>
      </c>
      <c r="AE67" s="55">
        <f t="shared" si="59"/>
        <v>0</v>
      </c>
      <c r="AF67" s="60">
        <f t="shared" si="59"/>
        <v>0</v>
      </c>
      <c r="AG67" s="53">
        <f t="shared" si="59"/>
        <v>0</v>
      </c>
      <c r="AH67" s="54">
        <f>IF(ISERROR(AG67/I67),0,AG67/I67)</f>
        <v>0</v>
      </c>
      <c r="AI67" s="54">
        <f>IF(ISERROR(AG67/$AG$191),0,AG67/$AG$191)</f>
        <v>0</v>
      </c>
    </row>
    <row r="68" spans="1:35" ht="12.75" customHeight="1">
      <c r="A68" s="36"/>
      <c r="B68" s="148" t="s">
        <v>15</v>
      </c>
      <c r="C68" s="149"/>
      <c r="D68" s="150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60">SUM(T69,X69,AB69,AF69)</f>
        <v>0</v>
      </c>
      <c r="AH69" s="41">
        <f>IF(ISERROR(AG69/I69),0,AG69/I69)</f>
        <v>0</v>
      </c>
      <c r="AI69" s="42">
        <f t="shared" ref="AI69:AI78" si="61">IF(ISERROR(AG69/$AG$191),"-",AG69/$AG$191)</f>
        <v>0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" si="62">SUM(Q70:S70)</f>
        <v>0</v>
      </c>
      <c r="U70" s="35"/>
      <c r="V70" s="35"/>
      <c r="W70" s="35"/>
      <c r="X70" s="40">
        <f t="shared" ref="X70" si="63">SUM(U70:W70)</f>
        <v>0</v>
      </c>
      <c r="Y70" s="35"/>
      <c r="Z70" s="35"/>
      <c r="AA70" s="35"/>
      <c r="AB70" s="40">
        <f t="shared" ref="AB70" si="64">SUM(Y70:AA70)</f>
        <v>0</v>
      </c>
      <c r="AC70" s="35"/>
      <c r="AD70" s="35"/>
      <c r="AE70" s="35"/>
      <c r="AF70" s="40">
        <f t="shared" ref="AF70" si="65">SUM(AC70:AE70)</f>
        <v>0</v>
      </c>
      <c r="AG70" s="40">
        <f t="shared" si="60"/>
        <v>0</v>
      </c>
      <c r="AH70" s="41">
        <f t="shared" ref="AH70:AH78" si="66">IF(ISERROR(AG70/I70),0,AG70/I70)</f>
        <v>0</v>
      </c>
      <c r="AI70" s="42">
        <f t="shared" si="61"/>
        <v>0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ref="T71:T78" si="67">SUM(Q71:S71)</f>
        <v>0</v>
      </c>
      <c r="U71" s="35"/>
      <c r="V71" s="35"/>
      <c r="W71" s="35"/>
      <c r="X71" s="40">
        <f t="shared" ref="X71:X78" si="68">SUM(U71:W71)</f>
        <v>0</v>
      </c>
      <c r="Y71" s="35"/>
      <c r="Z71" s="35"/>
      <c r="AA71" s="35"/>
      <c r="AB71" s="40">
        <f t="shared" ref="AB71:AB78" si="69">SUM(Y71:AA71)</f>
        <v>0</v>
      </c>
      <c r="AC71" s="35"/>
      <c r="AD71" s="35"/>
      <c r="AE71" s="35"/>
      <c r="AF71" s="40">
        <f t="shared" ref="AF71:AF78" si="70">SUM(AC71:AE71)</f>
        <v>0</v>
      </c>
      <c r="AG71" s="40">
        <f t="shared" si="60"/>
        <v>0</v>
      </c>
      <c r="AH71" s="41">
        <f t="shared" si="66"/>
        <v>0</v>
      </c>
      <c r="AI71" s="42">
        <f t="shared" si="61"/>
        <v>0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67"/>
        <v>0</v>
      </c>
      <c r="U72" s="35"/>
      <c r="V72" s="35"/>
      <c r="W72" s="35"/>
      <c r="X72" s="40">
        <f t="shared" si="68"/>
        <v>0</v>
      </c>
      <c r="Y72" s="35"/>
      <c r="Z72" s="35"/>
      <c r="AA72" s="35"/>
      <c r="AB72" s="40">
        <f t="shared" si="69"/>
        <v>0</v>
      </c>
      <c r="AC72" s="35"/>
      <c r="AD72" s="35"/>
      <c r="AE72" s="35"/>
      <c r="AF72" s="40">
        <f t="shared" si="70"/>
        <v>0</v>
      </c>
      <c r="AG72" s="40">
        <f t="shared" si="60"/>
        <v>0</v>
      </c>
      <c r="AH72" s="41">
        <f t="shared" si="66"/>
        <v>0</v>
      </c>
      <c r="AI72" s="42">
        <f t="shared" si="61"/>
        <v>0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67"/>
        <v>0</v>
      </c>
      <c r="U73" s="35"/>
      <c r="V73" s="35"/>
      <c r="W73" s="35"/>
      <c r="X73" s="40">
        <f t="shared" si="68"/>
        <v>0</v>
      </c>
      <c r="Y73" s="35"/>
      <c r="Z73" s="35"/>
      <c r="AA73" s="35"/>
      <c r="AB73" s="40">
        <f t="shared" si="69"/>
        <v>0</v>
      </c>
      <c r="AC73" s="35"/>
      <c r="AD73" s="35"/>
      <c r="AE73" s="35"/>
      <c r="AF73" s="40">
        <f t="shared" si="70"/>
        <v>0</v>
      </c>
      <c r="AG73" s="40">
        <f t="shared" si="60"/>
        <v>0</v>
      </c>
      <c r="AH73" s="41">
        <f t="shared" si="66"/>
        <v>0</v>
      </c>
      <c r="AI73" s="42">
        <f t="shared" si="61"/>
        <v>0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67"/>
        <v>0</v>
      </c>
      <c r="U74" s="35"/>
      <c r="V74" s="35"/>
      <c r="W74" s="35"/>
      <c r="X74" s="40">
        <f t="shared" si="68"/>
        <v>0</v>
      </c>
      <c r="Y74" s="35"/>
      <c r="Z74" s="35"/>
      <c r="AA74" s="35"/>
      <c r="AB74" s="40">
        <f t="shared" si="69"/>
        <v>0</v>
      </c>
      <c r="AC74" s="35"/>
      <c r="AD74" s="35"/>
      <c r="AE74" s="35"/>
      <c r="AF74" s="40">
        <f t="shared" si="70"/>
        <v>0</v>
      </c>
      <c r="AG74" s="40">
        <f t="shared" si="60"/>
        <v>0</v>
      </c>
      <c r="AH74" s="41">
        <f t="shared" si="66"/>
        <v>0</v>
      </c>
      <c r="AI74" s="42">
        <f t="shared" si="61"/>
        <v>0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67"/>
        <v>0</v>
      </c>
      <c r="U75" s="35"/>
      <c r="V75" s="35"/>
      <c r="W75" s="35"/>
      <c r="X75" s="40">
        <f t="shared" si="68"/>
        <v>0</v>
      </c>
      <c r="Y75" s="35"/>
      <c r="Z75" s="35"/>
      <c r="AA75" s="35"/>
      <c r="AB75" s="40">
        <f t="shared" si="69"/>
        <v>0</v>
      </c>
      <c r="AC75" s="35"/>
      <c r="AD75" s="35"/>
      <c r="AE75" s="35"/>
      <c r="AF75" s="40">
        <f t="shared" si="70"/>
        <v>0</v>
      </c>
      <c r="AG75" s="40">
        <f t="shared" si="60"/>
        <v>0</v>
      </c>
      <c r="AH75" s="41">
        <f t="shared" si="66"/>
        <v>0</v>
      </c>
      <c r="AI75" s="42">
        <f t="shared" si="61"/>
        <v>0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67"/>
        <v>0</v>
      </c>
      <c r="U76" s="35"/>
      <c r="V76" s="35"/>
      <c r="W76" s="35"/>
      <c r="X76" s="40">
        <f t="shared" si="68"/>
        <v>0</v>
      </c>
      <c r="Y76" s="35"/>
      <c r="Z76" s="35"/>
      <c r="AA76" s="35"/>
      <c r="AB76" s="40">
        <f t="shared" si="69"/>
        <v>0</v>
      </c>
      <c r="AC76" s="35"/>
      <c r="AD76" s="35"/>
      <c r="AE76" s="35"/>
      <c r="AF76" s="40">
        <f t="shared" si="70"/>
        <v>0</v>
      </c>
      <c r="AG76" s="40">
        <f t="shared" si="60"/>
        <v>0</v>
      </c>
      <c r="AH76" s="41">
        <f t="shared" si="66"/>
        <v>0</v>
      </c>
      <c r="AI76" s="42">
        <f t="shared" si="61"/>
        <v>0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67"/>
        <v>0</v>
      </c>
      <c r="U77" s="35"/>
      <c r="V77" s="35"/>
      <c r="W77" s="35"/>
      <c r="X77" s="40">
        <f t="shared" si="68"/>
        <v>0</v>
      </c>
      <c r="Y77" s="35"/>
      <c r="Z77" s="35"/>
      <c r="AA77" s="35"/>
      <c r="AB77" s="40">
        <f t="shared" si="69"/>
        <v>0</v>
      </c>
      <c r="AC77" s="35"/>
      <c r="AD77" s="35"/>
      <c r="AE77" s="35"/>
      <c r="AF77" s="40">
        <f t="shared" si="70"/>
        <v>0</v>
      </c>
      <c r="AG77" s="40">
        <f t="shared" si="60"/>
        <v>0</v>
      </c>
      <c r="AH77" s="41">
        <f t="shared" si="66"/>
        <v>0</v>
      </c>
      <c r="AI77" s="42">
        <f t="shared" si="61"/>
        <v>0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67"/>
        <v>0</v>
      </c>
      <c r="U78" s="35"/>
      <c r="V78" s="35"/>
      <c r="W78" s="35"/>
      <c r="X78" s="40">
        <f t="shared" si="68"/>
        <v>0</v>
      </c>
      <c r="Y78" s="35"/>
      <c r="Z78" s="35"/>
      <c r="AA78" s="35"/>
      <c r="AB78" s="40">
        <f t="shared" si="69"/>
        <v>0</v>
      </c>
      <c r="AC78" s="35"/>
      <c r="AD78" s="35"/>
      <c r="AE78" s="35"/>
      <c r="AF78" s="40">
        <f t="shared" si="70"/>
        <v>0</v>
      </c>
      <c r="AG78" s="40">
        <f t="shared" si="60"/>
        <v>0</v>
      </c>
      <c r="AH78" s="41">
        <f t="shared" si="66"/>
        <v>0</v>
      </c>
      <c r="AI78" s="42">
        <f t="shared" si="61"/>
        <v>0</v>
      </c>
    </row>
    <row r="79" spans="1:35" ht="12.75" customHeight="1" collapsed="1">
      <c r="A79" s="142" t="s">
        <v>61</v>
      </c>
      <c r="B79" s="143"/>
      <c r="C79" s="143"/>
      <c r="D79" s="143"/>
      <c r="E79" s="143"/>
      <c r="F79" s="143"/>
      <c r="G79" s="143"/>
      <c r="H79" s="144"/>
      <c r="I79" s="55">
        <f>SUM(I69:I78)</f>
        <v>0</v>
      </c>
      <c r="J79" s="55">
        <f>SUM(J69:J78)</f>
        <v>0</v>
      </c>
      <c r="K79" s="56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58"/>
      <c r="Q79" s="55">
        <f t="shared" ref="Q79:AG79" si="71">SUM(Q69:Q78)</f>
        <v>0</v>
      </c>
      <c r="R79" s="55">
        <f t="shared" si="71"/>
        <v>0</v>
      </c>
      <c r="S79" s="55">
        <f t="shared" si="71"/>
        <v>0</v>
      </c>
      <c r="T79" s="60">
        <f t="shared" si="71"/>
        <v>0</v>
      </c>
      <c r="U79" s="55">
        <f t="shared" si="71"/>
        <v>0</v>
      </c>
      <c r="V79" s="55">
        <f t="shared" si="71"/>
        <v>0</v>
      </c>
      <c r="W79" s="55">
        <f t="shared" si="71"/>
        <v>0</v>
      </c>
      <c r="X79" s="60">
        <f t="shared" si="71"/>
        <v>0</v>
      </c>
      <c r="Y79" s="55">
        <f t="shared" si="71"/>
        <v>0</v>
      </c>
      <c r="Z79" s="55">
        <f t="shared" si="71"/>
        <v>0</v>
      </c>
      <c r="AA79" s="55">
        <f t="shared" si="71"/>
        <v>0</v>
      </c>
      <c r="AB79" s="60">
        <f t="shared" si="71"/>
        <v>0</v>
      </c>
      <c r="AC79" s="55">
        <f t="shared" si="71"/>
        <v>0</v>
      </c>
      <c r="AD79" s="55">
        <f t="shared" si="71"/>
        <v>0</v>
      </c>
      <c r="AE79" s="55">
        <f t="shared" si="71"/>
        <v>0</v>
      </c>
      <c r="AF79" s="60">
        <f t="shared" si="71"/>
        <v>0</v>
      </c>
      <c r="AG79" s="53">
        <f t="shared" si="71"/>
        <v>0</v>
      </c>
      <c r="AH79" s="54">
        <f>IF(ISERROR(AG79/I79),0,AG79/I79)</f>
        <v>0</v>
      </c>
      <c r="AI79" s="54">
        <f>IF(ISERROR(AG79/$AG$191),0,AG79/$AG$191)</f>
        <v>0</v>
      </c>
    </row>
    <row r="80" spans="1:35" ht="12.75" customHeight="1">
      <c r="A80" s="36"/>
      <c r="B80" s="148" t="s">
        <v>16</v>
      </c>
      <c r="C80" s="149"/>
      <c r="D80" s="150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72">SUM(T81,X81,AB81,AF81)</f>
        <v>0</v>
      </c>
      <c r="AH81" s="41">
        <f>IF(ISERROR(AG81/I81),0,AG81/I81)</f>
        <v>0</v>
      </c>
      <c r="AI81" s="42">
        <f t="shared" ref="AI81:AI90" si="73">IF(ISERROR(AG81/$AG$191),"-",AG81/$AG$191)</f>
        <v>0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" si="74">SUM(Q82:S82)</f>
        <v>0</v>
      </c>
      <c r="U82" s="35"/>
      <c r="V82" s="35"/>
      <c r="W82" s="35"/>
      <c r="X82" s="40">
        <f t="shared" ref="X82" si="75">SUM(U82:W82)</f>
        <v>0</v>
      </c>
      <c r="Y82" s="35"/>
      <c r="Z82" s="35"/>
      <c r="AA82" s="35"/>
      <c r="AB82" s="40">
        <f t="shared" ref="AB82" si="76">SUM(Y82:AA82)</f>
        <v>0</v>
      </c>
      <c r="AC82" s="35"/>
      <c r="AD82" s="35"/>
      <c r="AE82" s="35"/>
      <c r="AF82" s="40">
        <f t="shared" ref="AF82" si="77">SUM(AC82:AE82)</f>
        <v>0</v>
      </c>
      <c r="AG82" s="40">
        <f t="shared" si="72"/>
        <v>0</v>
      </c>
      <c r="AH82" s="41">
        <f t="shared" ref="AH82:AH90" si="78">IF(ISERROR(AG82/I82),0,AG82/I82)</f>
        <v>0</v>
      </c>
      <c r="AI82" s="42">
        <f t="shared" si="73"/>
        <v>0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ref="T83:T90" si="79">SUM(Q83:S83)</f>
        <v>0</v>
      </c>
      <c r="U83" s="35"/>
      <c r="V83" s="35"/>
      <c r="W83" s="35"/>
      <c r="X83" s="40">
        <f t="shared" ref="X83:X90" si="80">SUM(U83:W83)</f>
        <v>0</v>
      </c>
      <c r="Y83" s="35"/>
      <c r="Z83" s="35"/>
      <c r="AA83" s="35"/>
      <c r="AB83" s="40">
        <f t="shared" ref="AB83:AB90" si="81">SUM(Y83:AA83)</f>
        <v>0</v>
      </c>
      <c r="AC83" s="35"/>
      <c r="AD83" s="35"/>
      <c r="AE83" s="35"/>
      <c r="AF83" s="40">
        <f t="shared" ref="AF83:AF90" si="82">SUM(AC83:AE83)</f>
        <v>0</v>
      </c>
      <c r="AG83" s="40">
        <f t="shared" si="72"/>
        <v>0</v>
      </c>
      <c r="AH83" s="41">
        <f t="shared" si="78"/>
        <v>0</v>
      </c>
      <c r="AI83" s="42">
        <f t="shared" si="73"/>
        <v>0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79"/>
        <v>0</v>
      </c>
      <c r="U84" s="35"/>
      <c r="V84" s="35"/>
      <c r="W84" s="35"/>
      <c r="X84" s="40">
        <f t="shared" si="80"/>
        <v>0</v>
      </c>
      <c r="Y84" s="35"/>
      <c r="Z84" s="35"/>
      <c r="AA84" s="35"/>
      <c r="AB84" s="40">
        <f t="shared" si="81"/>
        <v>0</v>
      </c>
      <c r="AC84" s="35"/>
      <c r="AD84" s="35"/>
      <c r="AE84" s="35"/>
      <c r="AF84" s="40">
        <f t="shared" si="82"/>
        <v>0</v>
      </c>
      <c r="AG84" s="40">
        <f t="shared" si="72"/>
        <v>0</v>
      </c>
      <c r="AH84" s="41">
        <f t="shared" si="78"/>
        <v>0</v>
      </c>
      <c r="AI84" s="42">
        <f t="shared" si="73"/>
        <v>0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79"/>
        <v>0</v>
      </c>
      <c r="U85" s="35"/>
      <c r="V85" s="35"/>
      <c r="W85" s="35"/>
      <c r="X85" s="40">
        <f t="shared" si="80"/>
        <v>0</v>
      </c>
      <c r="Y85" s="35"/>
      <c r="Z85" s="35"/>
      <c r="AA85" s="35"/>
      <c r="AB85" s="40">
        <f t="shared" si="81"/>
        <v>0</v>
      </c>
      <c r="AC85" s="35"/>
      <c r="AD85" s="35"/>
      <c r="AE85" s="35"/>
      <c r="AF85" s="40">
        <f t="shared" si="82"/>
        <v>0</v>
      </c>
      <c r="AG85" s="40">
        <f t="shared" si="72"/>
        <v>0</v>
      </c>
      <c r="AH85" s="41">
        <f t="shared" si="78"/>
        <v>0</v>
      </c>
      <c r="AI85" s="42">
        <f t="shared" si="73"/>
        <v>0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79"/>
        <v>0</v>
      </c>
      <c r="U86" s="35"/>
      <c r="V86" s="35"/>
      <c r="W86" s="35"/>
      <c r="X86" s="40">
        <f t="shared" si="80"/>
        <v>0</v>
      </c>
      <c r="Y86" s="35"/>
      <c r="Z86" s="35"/>
      <c r="AA86" s="35"/>
      <c r="AB86" s="40">
        <f t="shared" si="81"/>
        <v>0</v>
      </c>
      <c r="AC86" s="35"/>
      <c r="AD86" s="35"/>
      <c r="AE86" s="35"/>
      <c r="AF86" s="40">
        <f t="shared" si="82"/>
        <v>0</v>
      </c>
      <c r="AG86" s="40">
        <f t="shared" si="72"/>
        <v>0</v>
      </c>
      <c r="AH86" s="41">
        <f t="shared" si="78"/>
        <v>0</v>
      </c>
      <c r="AI86" s="42">
        <f t="shared" si="73"/>
        <v>0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79"/>
        <v>0</v>
      </c>
      <c r="U87" s="35"/>
      <c r="V87" s="35"/>
      <c r="W87" s="35"/>
      <c r="X87" s="40">
        <f t="shared" si="80"/>
        <v>0</v>
      </c>
      <c r="Y87" s="35"/>
      <c r="Z87" s="35"/>
      <c r="AA87" s="35"/>
      <c r="AB87" s="40">
        <f t="shared" si="81"/>
        <v>0</v>
      </c>
      <c r="AC87" s="35"/>
      <c r="AD87" s="35"/>
      <c r="AE87" s="35"/>
      <c r="AF87" s="40">
        <f t="shared" si="82"/>
        <v>0</v>
      </c>
      <c r="AG87" s="40">
        <f t="shared" si="72"/>
        <v>0</v>
      </c>
      <c r="AH87" s="41">
        <f t="shared" si="78"/>
        <v>0</v>
      </c>
      <c r="AI87" s="42">
        <f t="shared" si="73"/>
        <v>0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79"/>
        <v>0</v>
      </c>
      <c r="U88" s="35"/>
      <c r="V88" s="35"/>
      <c r="W88" s="35"/>
      <c r="X88" s="40">
        <f t="shared" si="80"/>
        <v>0</v>
      </c>
      <c r="Y88" s="35"/>
      <c r="Z88" s="35"/>
      <c r="AA88" s="35"/>
      <c r="AB88" s="40">
        <f t="shared" si="81"/>
        <v>0</v>
      </c>
      <c r="AC88" s="35"/>
      <c r="AD88" s="35"/>
      <c r="AE88" s="35"/>
      <c r="AF88" s="40">
        <f t="shared" si="82"/>
        <v>0</v>
      </c>
      <c r="AG88" s="40">
        <f t="shared" si="72"/>
        <v>0</v>
      </c>
      <c r="AH88" s="41">
        <f t="shared" si="78"/>
        <v>0</v>
      </c>
      <c r="AI88" s="42">
        <f t="shared" si="73"/>
        <v>0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79"/>
        <v>0</v>
      </c>
      <c r="U89" s="35"/>
      <c r="V89" s="35"/>
      <c r="W89" s="35"/>
      <c r="X89" s="40">
        <f t="shared" si="80"/>
        <v>0</v>
      </c>
      <c r="Y89" s="35"/>
      <c r="Z89" s="35"/>
      <c r="AA89" s="35"/>
      <c r="AB89" s="40">
        <f t="shared" si="81"/>
        <v>0</v>
      </c>
      <c r="AC89" s="35"/>
      <c r="AD89" s="35"/>
      <c r="AE89" s="35"/>
      <c r="AF89" s="40">
        <f t="shared" si="82"/>
        <v>0</v>
      </c>
      <c r="AG89" s="40">
        <f t="shared" si="72"/>
        <v>0</v>
      </c>
      <c r="AH89" s="41">
        <f t="shared" si="78"/>
        <v>0</v>
      </c>
      <c r="AI89" s="42">
        <f t="shared" si="73"/>
        <v>0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79"/>
        <v>0</v>
      </c>
      <c r="U90" s="35"/>
      <c r="V90" s="35"/>
      <c r="W90" s="35"/>
      <c r="X90" s="40">
        <f t="shared" si="80"/>
        <v>0</v>
      </c>
      <c r="Y90" s="35"/>
      <c r="Z90" s="35"/>
      <c r="AA90" s="35"/>
      <c r="AB90" s="40">
        <f t="shared" si="81"/>
        <v>0</v>
      </c>
      <c r="AC90" s="35"/>
      <c r="AD90" s="35"/>
      <c r="AE90" s="35"/>
      <c r="AF90" s="40">
        <f t="shared" si="82"/>
        <v>0</v>
      </c>
      <c r="AG90" s="40">
        <f t="shared" si="72"/>
        <v>0</v>
      </c>
      <c r="AH90" s="41">
        <f t="shared" si="78"/>
        <v>0</v>
      </c>
      <c r="AI90" s="42">
        <f t="shared" si="73"/>
        <v>0</v>
      </c>
    </row>
    <row r="91" spans="1:35" ht="12.75" customHeight="1" collapsed="1">
      <c r="A91" s="142" t="s">
        <v>62</v>
      </c>
      <c r="B91" s="143"/>
      <c r="C91" s="143"/>
      <c r="D91" s="143"/>
      <c r="E91" s="143"/>
      <c r="F91" s="143"/>
      <c r="G91" s="143"/>
      <c r="H91" s="144"/>
      <c r="I91" s="55">
        <f>SUM(I81:I90)</f>
        <v>0</v>
      </c>
      <c r="J91" s="55">
        <f>SUM(J81:J90)</f>
        <v>0</v>
      </c>
      <c r="K91" s="56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58"/>
      <c r="Q91" s="55">
        <f t="shared" ref="Q91:AG91" si="83">SUM(Q81:Q90)</f>
        <v>0</v>
      </c>
      <c r="R91" s="55">
        <f t="shared" si="83"/>
        <v>0</v>
      </c>
      <c r="S91" s="55">
        <f t="shared" si="83"/>
        <v>0</v>
      </c>
      <c r="T91" s="60">
        <f t="shared" si="83"/>
        <v>0</v>
      </c>
      <c r="U91" s="55">
        <f t="shared" si="83"/>
        <v>0</v>
      </c>
      <c r="V91" s="55">
        <f t="shared" si="83"/>
        <v>0</v>
      </c>
      <c r="W91" s="55">
        <f t="shared" si="83"/>
        <v>0</v>
      </c>
      <c r="X91" s="60">
        <f t="shared" si="83"/>
        <v>0</v>
      </c>
      <c r="Y91" s="55">
        <f t="shared" si="83"/>
        <v>0</v>
      </c>
      <c r="Z91" s="55">
        <f t="shared" si="83"/>
        <v>0</v>
      </c>
      <c r="AA91" s="55">
        <f t="shared" si="83"/>
        <v>0</v>
      </c>
      <c r="AB91" s="60">
        <f t="shared" si="83"/>
        <v>0</v>
      </c>
      <c r="AC91" s="55">
        <f t="shared" si="83"/>
        <v>0</v>
      </c>
      <c r="AD91" s="55">
        <f t="shared" si="83"/>
        <v>0</v>
      </c>
      <c r="AE91" s="55">
        <f t="shared" si="83"/>
        <v>0</v>
      </c>
      <c r="AF91" s="60">
        <f t="shared" si="83"/>
        <v>0</v>
      </c>
      <c r="AG91" s="53">
        <f t="shared" si="83"/>
        <v>0</v>
      </c>
      <c r="AH91" s="54">
        <f>IF(ISERROR(AG91/I91),0,AG91/I91)</f>
        <v>0</v>
      </c>
      <c r="AI91" s="54">
        <f>IF(ISERROR(AG91/$AG$191),0,AG91/$AG$191)</f>
        <v>0</v>
      </c>
    </row>
    <row r="92" spans="1:35" ht="12.75" customHeight="1">
      <c r="A92" s="36"/>
      <c r="B92" s="148" t="s">
        <v>63</v>
      </c>
      <c r="C92" s="149"/>
      <c r="D92" s="150"/>
      <c r="E92" s="18"/>
      <c r="F92" s="19"/>
      <c r="G92" s="20"/>
      <c r="H92" s="20"/>
      <c r="I92" s="21"/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hidden="1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9"/>
      <c r="J93" s="30"/>
      <c r="K93" s="28"/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:AG102" si="84">SUM(T93,X93,AB93,AF93)</f>
        <v>0</v>
      </c>
      <c r="AH93" s="41">
        <f>IF(ISERROR(AG93/I93),0,AG93/I93)</f>
        <v>0</v>
      </c>
      <c r="AI93" s="42">
        <f t="shared" ref="AI93:AI102" si="85">IF(ISERROR(AG93/$AG$191),"-",AG93/$AG$191)</f>
        <v>0</v>
      </c>
    </row>
    <row r="94" spans="1:35" ht="12.75" hidden="1" customHeight="1" outlineLevel="1">
      <c r="A94" s="16">
        <v>2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ref="T94" si="86">SUM(Q94:S94)</f>
        <v>0</v>
      </c>
      <c r="U94" s="35"/>
      <c r="V94" s="35"/>
      <c r="W94" s="35"/>
      <c r="X94" s="40">
        <f t="shared" ref="X94" si="87">SUM(U94:W94)</f>
        <v>0</v>
      </c>
      <c r="Y94" s="35"/>
      <c r="Z94" s="35"/>
      <c r="AA94" s="35"/>
      <c r="AB94" s="40">
        <f t="shared" ref="AB94" si="88">SUM(Y94:AA94)</f>
        <v>0</v>
      </c>
      <c r="AC94" s="35"/>
      <c r="AD94" s="35"/>
      <c r="AE94" s="35"/>
      <c r="AF94" s="40">
        <f t="shared" ref="AF94" si="89">SUM(AC94:AE94)</f>
        <v>0</v>
      </c>
      <c r="AG94" s="40">
        <f t="shared" si="84"/>
        <v>0</v>
      </c>
      <c r="AH94" s="41">
        <f t="shared" ref="AH94:AH102" si="90">IF(ISERROR(AG94/I94),0,AG94/I94)</f>
        <v>0</v>
      </c>
      <c r="AI94" s="42">
        <f t="shared" si="85"/>
        <v>0</v>
      </c>
    </row>
    <row r="95" spans="1:35" ht="12.75" hidden="1" customHeight="1" outlineLevel="1">
      <c r="A95" s="16">
        <v>3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ref="T95:T102" si="91">SUM(Q95:S95)</f>
        <v>0</v>
      </c>
      <c r="U95" s="35"/>
      <c r="V95" s="35"/>
      <c r="W95" s="35"/>
      <c r="X95" s="40">
        <f t="shared" ref="X95:X102" si="92">SUM(U95:W95)</f>
        <v>0</v>
      </c>
      <c r="Y95" s="35"/>
      <c r="Z95" s="35"/>
      <c r="AA95" s="35"/>
      <c r="AB95" s="40">
        <f t="shared" ref="AB95:AB102" si="93">SUM(Y95:AA95)</f>
        <v>0</v>
      </c>
      <c r="AC95" s="35"/>
      <c r="AD95" s="35"/>
      <c r="AE95" s="35"/>
      <c r="AF95" s="40">
        <f t="shared" ref="AF95:AF102" si="94">SUM(AC95:AE95)</f>
        <v>0</v>
      </c>
      <c r="AG95" s="40">
        <f t="shared" si="84"/>
        <v>0</v>
      </c>
      <c r="AH95" s="41">
        <f t="shared" si="90"/>
        <v>0</v>
      </c>
      <c r="AI95" s="42">
        <f t="shared" si="85"/>
        <v>0</v>
      </c>
    </row>
    <row r="96" spans="1:35" ht="12.75" hidden="1" customHeight="1" outlineLevel="1">
      <c r="A96" s="16">
        <v>4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91"/>
        <v>0</v>
      </c>
      <c r="U96" s="35"/>
      <c r="V96" s="35"/>
      <c r="W96" s="35"/>
      <c r="X96" s="40">
        <f t="shared" si="92"/>
        <v>0</v>
      </c>
      <c r="Y96" s="35"/>
      <c r="Z96" s="35"/>
      <c r="AA96" s="35"/>
      <c r="AB96" s="40">
        <f t="shared" si="93"/>
        <v>0</v>
      </c>
      <c r="AC96" s="35"/>
      <c r="AD96" s="35"/>
      <c r="AE96" s="35"/>
      <c r="AF96" s="40">
        <f t="shared" si="94"/>
        <v>0</v>
      </c>
      <c r="AG96" s="40">
        <f t="shared" si="84"/>
        <v>0</v>
      </c>
      <c r="AH96" s="41">
        <f t="shared" si="90"/>
        <v>0</v>
      </c>
      <c r="AI96" s="42">
        <f t="shared" si="85"/>
        <v>0</v>
      </c>
    </row>
    <row r="97" spans="1:35" ht="12.75" hidden="1" customHeight="1" outlineLevel="1">
      <c r="A97" s="16">
        <v>5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91"/>
        <v>0</v>
      </c>
      <c r="U97" s="35"/>
      <c r="V97" s="35"/>
      <c r="W97" s="35"/>
      <c r="X97" s="40">
        <f t="shared" si="92"/>
        <v>0</v>
      </c>
      <c r="Y97" s="35"/>
      <c r="Z97" s="35"/>
      <c r="AA97" s="35"/>
      <c r="AB97" s="40">
        <f t="shared" si="93"/>
        <v>0</v>
      </c>
      <c r="AC97" s="35"/>
      <c r="AD97" s="35"/>
      <c r="AE97" s="35"/>
      <c r="AF97" s="40">
        <f t="shared" si="94"/>
        <v>0</v>
      </c>
      <c r="AG97" s="40">
        <f t="shared" si="84"/>
        <v>0</v>
      </c>
      <c r="AH97" s="41">
        <f t="shared" si="90"/>
        <v>0</v>
      </c>
      <c r="AI97" s="42">
        <f t="shared" si="85"/>
        <v>0</v>
      </c>
    </row>
    <row r="98" spans="1:35" ht="12.75" hidden="1" customHeight="1" outlineLevel="1">
      <c r="A98" s="16">
        <v>6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91"/>
        <v>0</v>
      </c>
      <c r="U98" s="35"/>
      <c r="V98" s="35"/>
      <c r="W98" s="35"/>
      <c r="X98" s="40">
        <f t="shared" si="92"/>
        <v>0</v>
      </c>
      <c r="Y98" s="35"/>
      <c r="Z98" s="35"/>
      <c r="AA98" s="35"/>
      <c r="AB98" s="40">
        <f t="shared" si="93"/>
        <v>0</v>
      </c>
      <c r="AC98" s="35"/>
      <c r="AD98" s="35"/>
      <c r="AE98" s="35"/>
      <c r="AF98" s="40">
        <f t="shared" si="94"/>
        <v>0</v>
      </c>
      <c r="AG98" s="40">
        <f t="shared" si="84"/>
        <v>0</v>
      </c>
      <c r="AH98" s="41">
        <f t="shared" si="90"/>
        <v>0</v>
      </c>
      <c r="AI98" s="42">
        <f t="shared" si="85"/>
        <v>0</v>
      </c>
    </row>
    <row r="99" spans="1:35" ht="12.75" hidden="1" customHeight="1" outlineLevel="1">
      <c r="A99" s="16">
        <v>7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91"/>
        <v>0</v>
      </c>
      <c r="U99" s="35"/>
      <c r="V99" s="35"/>
      <c r="W99" s="35"/>
      <c r="X99" s="40">
        <f t="shared" si="92"/>
        <v>0</v>
      </c>
      <c r="Y99" s="35"/>
      <c r="Z99" s="35"/>
      <c r="AA99" s="35"/>
      <c r="AB99" s="40">
        <f t="shared" si="93"/>
        <v>0</v>
      </c>
      <c r="AC99" s="35"/>
      <c r="AD99" s="35"/>
      <c r="AE99" s="35"/>
      <c r="AF99" s="40">
        <f t="shared" si="94"/>
        <v>0</v>
      </c>
      <c r="AG99" s="40">
        <f t="shared" si="84"/>
        <v>0</v>
      </c>
      <c r="AH99" s="41">
        <f t="shared" si="90"/>
        <v>0</v>
      </c>
      <c r="AI99" s="42">
        <f t="shared" si="85"/>
        <v>0</v>
      </c>
    </row>
    <row r="100" spans="1:35" ht="12.75" hidden="1" customHeight="1" outlineLevel="1">
      <c r="A100" s="16">
        <v>8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91"/>
        <v>0</v>
      </c>
      <c r="U100" s="35"/>
      <c r="V100" s="35"/>
      <c r="W100" s="35"/>
      <c r="X100" s="40">
        <f t="shared" si="92"/>
        <v>0</v>
      </c>
      <c r="Y100" s="35"/>
      <c r="Z100" s="35"/>
      <c r="AA100" s="35"/>
      <c r="AB100" s="40">
        <f t="shared" si="93"/>
        <v>0</v>
      </c>
      <c r="AC100" s="35"/>
      <c r="AD100" s="35"/>
      <c r="AE100" s="35"/>
      <c r="AF100" s="40">
        <f t="shared" si="94"/>
        <v>0</v>
      </c>
      <c r="AG100" s="40">
        <f t="shared" si="84"/>
        <v>0</v>
      </c>
      <c r="AH100" s="41">
        <f t="shared" si="90"/>
        <v>0</v>
      </c>
      <c r="AI100" s="42">
        <f t="shared" si="85"/>
        <v>0</v>
      </c>
    </row>
    <row r="101" spans="1:35" ht="12.75" hidden="1" customHeight="1" outlineLevel="1">
      <c r="A101" s="16">
        <v>9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91"/>
        <v>0</v>
      </c>
      <c r="U101" s="35"/>
      <c r="V101" s="35"/>
      <c r="W101" s="35"/>
      <c r="X101" s="40">
        <f t="shared" si="92"/>
        <v>0</v>
      </c>
      <c r="Y101" s="35"/>
      <c r="Z101" s="35"/>
      <c r="AA101" s="35"/>
      <c r="AB101" s="40">
        <f t="shared" si="93"/>
        <v>0</v>
      </c>
      <c r="AC101" s="35"/>
      <c r="AD101" s="35"/>
      <c r="AE101" s="35"/>
      <c r="AF101" s="40">
        <f t="shared" si="94"/>
        <v>0</v>
      </c>
      <c r="AG101" s="40">
        <f t="shared" si="84"/>
        <v>0</v>
      </c>
      <c r="AH101" s="41">
        <f t="shared" si="90"/>
        <v>0</v>
      </c>
      <c r="AI101" s="42">
        <f t="shared" si="85"/>
        <v>0</v>
      </c>
    </row>
    <row r="102" spans="1:35" ht="12.75" hidden="1" customHeight="1" outlineLevel="1">
      <c r="A102" s="16">
        <v>10</v>
      </c>
      <c r="B102" s="32"/>
      <c r="C102" s="31"/>
      <c r="D102" s="32"/>
      <c r="E102" s="32"/>
      <c r="F102" s="32"/>
      <c r="G102" s="31"/>
      <c r="H102" s="31"/>
      <c r="I102" s="29"/>
      <c r="J102" s="34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91"/>
        <v>0</v>
      </c>
      <c r="U102" s="35"/>
      <c r="V102" s="35"/>
      <c r="W102" s="35"/>
      <c r="X102" s="40">
        <f t="shared" si="92"/>
        <v>0</v>
      </c>
      <c r="Y102" s="35"/>
      <c r="Z102" s="35"/>
      <c r="AA102" s="35"/>
      <c r="AB102" s="40">
        <f t="shared" si="93"/>
        <v>0</v>
      </c>
      <c r="AC102" s="35"/>
      <c r="AD102" s="35"/>
      <c r="AE102" s="35"/>
      <c r="AF102" s="40">
        <f t="shared" si="94"/>
        <v>0</v>
      </c>
      <c r="AG102" s="40">
        <f t="shared" si="84"/>
        <v>0</v>
      </c>
      <c r="AH102" s="41">
        <f t="shared" si="90"/>
        <v>0</v>
      </c>
      <c r="AI102" s="42">
        <f t="shared" si="85"/>
        <v>0</v>
      </c>
    </row>
    <row r="103" spans="1:35" ht="12.75" customHeight="1" collapsed="1">
      <c r="A103" s="142" t="s">
        <v>64</v>
      </c>
      <c r="B103" s="143"/>
      <c r="C103" s="143"/>
      <c r="D103" s="143"/>
      <c r="E103" s="143"/>
      <c r="F103" s="143"/>
      <c r="G103" s="143"/>
      <c r="H103" s="144"/>
      <c r="I103" s="55">
        <f>SUM(I93:I102)</f>
        <v>0</v>
      </c>
      <c r="J103" s="55">
        <f>SUM(J93:J102)</f>
        <v>0</v>
      </c>
      <c r="K103" s="56"/>
      <c r="L103" s="55">
        <f>SUM(L93:L102)</f>
        <v>0</v>
      </c>
      <c r="M103" s="55">
        <f>SUM(M93:M102)</f>
        <v>0</v>
      </c>
      <c r="N103" s="55">
        <f>SUM(N93:N102)</f>
        <v>0</v>
      </c>
      <c r="O103" s="57"/>
      <c r="P103" s="58"/>
      <c r="Q103" s="55">
        <f t="shared" ref="Q103:AG103" si="95">SUM(Q93:Q102)</f>
        <v>0</v>
      </c>
      <c r="R103" s="55">
        <f t="shared" si="95"/>
        <v>0</v>
      </c>
      <c r="S103" s="55">
        <f t="shared" si="95"/>
        <v>0</v>
      </c>
      <c r="T103" s="60">
        <f t="shared" si="95"/>
        <v>0</v>
      </c>
      <c r="U103" s="55">
        <f t="shared" si="95"/>
        <v>0</v>
      </c>
      <c r="V103" s="55">
        <f t="shared" si="95"/>
        <v>0</v>
      </c>
      <c r="W103" s="55">
        <f t="shared" si="95"/>
        <v>0</v>
      </c>
      <c r="X103" s="60">
        <f t="shared" si="95"/>
        <v>0</v>
      </c>
      <c r="Y103" s="55">
        <f t="shared" si="95"/>
        <v>0</v>
      </c>
      <c r="Z103" s="55">
        <f t="shared" si="95"/>
        <v>0</v>
      </c>
      <c r="AA103" s="55">
        <f t="shared" si="95"/>
        <v>0</v>
      </c>
      <c r="AB103" s="60">
        <f t="shared" si="95"/>
        <v>0</v>
      </c>
      <c r="AC103" s="55">
        <f t="shared" si="95"/>
        <v>0</v>
      </c>
      <c r="AD103" s="55">
        <f t="shared" si="95"/>
        <v>0</v>
      </c>
      <c r="AE103" s="55">
        <f t="shared" si="95"/>
        <v>0</v>
      </c>
      <c r="AF103" s="60">
        <f t="shared" si="95"/>
        <v>0</v>
      </c>
      <c r="AG103" s="53">
        <f t="shared" si="95"/>
        <v>0</v>
      </c>
      <c r="AH103" s="54">
        <f>IF(ISERROR(AG103/I103),0,AG103/I103)</f>
        <v>0</v>
      </c>
      <c r="AI103" s="54">
        <f>IF(ISERROR(AG103/$AG$191),0,AG103/$AG$191)</f>
        <v>0</v>
      </c>
    </row>
    <row r="104" spans="1:35" ht="12.75" customHeight="1">
      <c r="A104" s="36"/>
      <c r="B104" s="148" t="s">
        <v>65</v>
      </c>
      <c r="C104" s="149"/>
      <c r="D104" s="150"/>
      <c r="E104" s="18"/>
      <c r="F104" s="19"/>
      <c r="G104" s="20"/>
      <c r="H104" s="20"/>
      <c r="I104" s="21"/>
      <c r="J104" s="22"/>
      <c r="K104" s="23"/>
      <c r="L104" s="24"/>
      <c r="M104" s="24"/>
      <c r="N104" s="24"/>
      <c r="O104" s="19"/>
      <c r="P104" s="25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6"/>
      <c r="AI104" s="26"/>
    </row>
    <row r="105" spans="1:35" ht="12.75" hidden="1" customHeight="1" outlineLevel="1">
      <c r="A105" s="16">
        <v>1</v>
      </c>
      <c r="B105" s="28"/>
      <c r="C105" s="27"/>
      <c r="D105" s="28"/>
      <c r="E105" s="28"/>
      <c r="F105" s="28"/>
      <c r="G105" s="27"/>
      <c r="H105" s="27"/>
      <c r="I105" s="29"/>
      <c r="J105" s="30"/>
      <c r="K105" s="28"/>
      <c r="L105" s="35"/>
      <c r="M105" s="35"/>
      <c r="N105" s="35"/>
      <c r="O105" s="28"/>
      <c r="P105" s="28"/>
      <c r="Q105" s="35"/>
      <c r="R105" s="35"/>
      <c r="S105" s="35"/>
      <c r="T105" s="40">
        <f>SUM(Q105:S105)</f>
        <v>0</v>
      </c>
      <c r="U105" s="35"/>
      <c r="V105" s="35"/>
      <c r="W105" s="35"/>
      <c r="X105" s="40">
        <f>SUM(U105:W105)</f>
        <v>0</v>
      </c>
      <c r="Y105" s="35"/>
      <c r="Z105" s="35"/>
      <c r="AA105" s="35"/>
      <c r="AB105" s="40">
        <f>SUM(Y105:AA105)</f>
        <v>0</v>
      </c>
      <c r="AC105" s="35"/>
      <c r="AD105" s="35"/>
      <c r="AE105" s="35"/>
      <c r="AF105" s="40">
        <f>SUM(AC105:AE105)</f>
        <v>0</v>
      </c>
      <c r="AG105" s="40">
        <f t="shared" ref="AG105:AG114" si="96">SUM(T105,X105,AB105,AF105)</f>
        <v>0</v>
      </c>
      <c r="AH105" s="41">
        <f>IF(ISERROR(AG105/I105),0,AG105/I105)</f>
        <v>0</v>
      </c>
      <c r="AI105" s="42">
        <f t="shared" ref="AI105:AI114" si="97">IF(ISERROR(AG105/$AG$191),"-",AG105/$AG$191)</f>
        <v>0</v>
      </c>
    </row>
    <row r="106" spans="1:35" ht="12.75" hidden="1" customHeight="1" outlineLevel="1">
      <c r="A106" s="16">
        <v>2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ref="T106" si="98">SUM(Q106:S106)</f>
        <v>0</v>
      </c>
      <c r="U106" s="35"/>
      <c r="V106" s="35"/>
      <c r="W106" s="35"/>
      <c r="X106" s="40">
        <f t="shared" ref="X106" si="99">SUM(U106:W106)</f>
        <v>0</v>
      </c>
      <c r="Y106" s="35"/>
      <c r="Z106" s="35"/>
      <c r="AA106" s="35"/>
      <c r="AB106" s="40">
        <f t="shared" ref="AB106" si="100">SUM(Y106:AA106)</f>
        <v>0</v>
      </c>
      <c r="AC106" s="35"/>
      <c r="AD106" s="35"/>
      <c r="AE106" s="35"/>
      <c r="AF106" s="40">
        <f t="shared" ref="AF106" si="101">SUM(AC106:AE106)</f>
        <v>0</v>
      </c>
      <c r="AG106" s="40">
        <f t="shared" si="96"/>
        <v>0</v>
      </c>
      <c r="AH106" s="41">
        <f t="shared" ref="AH106:AH114" si="102">IF(ISERROR(AG106/I106),0,AG106/I106)</f>
        <v>0</v>
      </c>
      <c r="AI106" s="42">
        <f t="shared" si="97"/>
        <v>0</v>
      </c>
    </row>
    <row r="107" spans="1:35" ht="12.75" hidden="1" customHeight="1" outlineLevel="1">
      <c r="A107" s="16">
        <v>3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ref="T107:T114" si="103">SUM(Q107:S107)</f>
        <v>0</v>
      </c>
      <c r="U107" s="35"/>
      <c r="V107" s="35"/>
      <c r="W107" s="35"/>
      <c r="X107" s="40">
        <f t="shared" ref="X107:X114" si="104">SUM(U107:W107)</f>
        <v>0</v>
      </c>
      <c r="Y107" s="35"/>
      <c r="Z107" s="35"/>
      <c r="AA107" s="35"/>
      <c r="AB107" s="40">
        <f t="shared" ref="AB107:AB114" si="105">SUM(Y107:AA107)</f>
        <v>0</v>
      </c>
      <c r="AC107" s="35"/>
      <c r="AD107" s="35"/>
      <c r="AE107" s="35"/>
      <c r="AF107" s="40">
        <f t="shared" ref="AF107:AF114" si="106">SUM(AC107:AE107)</f>
        <v>0</v>
      </c>
      <c r="AG107" s="40">
        <f t="shared" si="96"/>
        <v>0</v>
      </c>
      <c r="AH107" s="41">
        <f t="shared" si="102"/>
        <v>0</v>
      </c>
      <c r="AI107" s="42">
        <f t="shared" si="97"/>
        <v>0</v>
      </c>
    </row>
    <row r="108" spans="1:35" ht="12.75" hidden="1" customHeight="1" outlineLevel="1">
      <c r="A108" s="16">
        <v>4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103"/>
        <v>0</v>
      </c>
      <c r="U108" s="35"/>
      <c r="V108" s="35"/>
      <c r="W108" s="35"/>
      <c r="X108" s="40">
        <f t="shared" si="104"/>
        <v>0</v>
      </c>
      <c r="Y108" s="35"/>
      <c r="Z108" s="35"/>
      <c r="AA108" s="35"/>
      <c r="AB108" s="40">
        <f t="shared" si="105"/>
        <v>0</v>
      </c>
      <c r="AC108" s="35"/>
      <c r="AD108" s="35"/>
      <c r="AE108" s="35"/>
      <c r="AF108" s="40">
        <f t="shared" si="106"/>
        <v>0</v>
      </c>
      <c r="AG108" s="40">
        <f t="shared" si="96"/>
        <v>0</v>
      </c>
      <c r="AH108" s="41">
        <f t="shared" si="102"/>
        <v>0</v>
      </c>
      <c r="AI108" s="42">
        <f t="shared" si="97"/>
        <v>0</v>
      </c>
    </row>
    <row r="109" spans="1:35" ht="12.75" hidden="1" customHeight="1" outlineLevel="1">
      <c r="A109" s="16">
        <v>5</v>
      </c>
      <c r="B109" s="32"/>
      <c r="C109" s="31"/>
      <c r="D109" s="32"/>
      <c r="E109" s="32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103"/>
        <v>0</v>
      </c>
      <c r="U109" s="35"/>
      <c r="V109" s="35"/>
      <c r="W109" s="35"/>
      <c r="X109" s="40">
        <f t="shared" si="104"/>
        <v>0</v>
      </c>
      <c r="Y109" s="35"/>
      <c r="Z109" s="35"/>
      <c r="AA109" s="35"/>
      <c r="AB109" s="40">
        <f t="shared" si="105"/>
        <v>0</v>
      </c>
      <c r="AC109" s="35"/>
      <c r="AD109" s="35"/>
      <c r="AE109" s="35"/>
      <c r="AF109" s="40">
        <f t="shared" si="106"/>
        <v>0</v>
      </c>
      <c r="AG109" s="40">
        <f t="shared" si="96"/>
        <v>0</v>
      </c>
      <c r="AH109" s="41">
        <f t="shared" si="102"/>
        <v>0</v>
      </c>
      <c r="AI109" s="42">
        <f t="shared" si="97"/>
        <v>0</v>
      </c>
    </row>
    <row r="110" spans="1:35" ht="12.75" hidden="1" customHeight="1" outlineLevel="1">
      <c r="A110" s="16">
        <v>6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103"/>
        <v>0</v>
      </c>
      <c r="U110" s="35"/>
      <c r="V110" s="35"/>
      <c r="W110" s="35"/>
      <c r="X110" s="40">
        <f t="shared" si="104"/>
        <v>0</v>
      </c>
      <c r="Y110" s="35"/>
      <c r="Z110" s="35"/>
      <c r="AA110" s="35"/>
      <c r="AB110" s="40">
        <f t="shared" si="105"/>
        <v>0</v>
      </c>
      <c r="AC110" s="35"/>
      <c r="AD110" s="35"/>
      <c r="AE110" s="35"/>
      <c r="AF110" s="40">
        <f t="shared" si="106"/>
        <v>0</v>
      </c>
      <c r="AG110" s="40">
        <f t="shared" si="96"/>
        <v>0</v>
      </c>
      <c r="AH110" s="41">
        <f t="shared" si="102"/>
        <v>0</v>
      </c>
      <c r="AI110" s="42">
        <f t="shared" si="97"/>
        <v>0</v>
      </c>
    </row>
    <row r="111" spans="1:35" ht="12.75" hidden="1" customHeight="1" outlineLevel="1">
      <c r="A111" s="16">
        <v>7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103"/>
        <v>0</v>
      </c>
      <c r="U111" s="35"/>
      <c r="V111" s="35"/>
      <c r="W111" s="35"/>
      <c r="X111" s="40">
        <f t="shared" si="104"/>
        <v>0</v>
      </c>
      <c r="Y111" s="35"/>
      <c r="Z111" s="35"/>
      <c r="AA111" s="35"/>
      <c r="AB111" s="40">
        <f t="shared" si="105"/>
        <v>0</v>
      </c>
      <c r="AC111" s="35"/>
      <c r="AD111" s="35"/>
      <c r="AE111" s="35"/>
      <c r="AF111" s="40">
        <f t="shared" si="106"/>
        <v>0</v>
      </c>
      <c r="AG111" s="40">
        <f t="shared" si="96"/>
        <v>0</v>
      </c>
      <c r="AH111" s="41">
        <f t="shared" si="102"/>
        <v>0</v>
      </c>
      <c r="AI111" s="42">
        <f t="shared" si="97"/>
        <v>0</v>
      </c>
    </row>
    <row r="112" spans="1:35" ht="12.75" hidden="1" customHeight="1" outlineLevel="1">
      <c r="A112" s="16">
        <v>8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103"/>
        <v>0</v>
      </c>
      <c r="U112" s="35"/>
      <c r="V112" s="35"/>
      <c r="W112" s="35"/>
      <c r="X112" s="40">
        <f t="shared" si="104"/>
        <v>0</v>
      </c>
      <c r="Y112" s="35"/>
      <c r="Z112" s="35"/>
      <c r="AA112" s="35"/>
      <c r="AB112" s="40">
        <f t="shared" si="105"/>
        <v>0</v>
      </c>
      <c r="AC112" s="35"/>
      <c r="AD112" s="35"/>
      <c r="AE112" s="35"/>
      <c r="AF112" s="40">
        <f t="shared" si="106"/>
        <v>0</v>
      </c>
      <c r="AG112" s="40">
        <f t="shared" si="96"/>
        <v>0</v>
      </c>
      <c r="AH112" s="41">
        <f t="shared" si="102"/>
        <v>0</v>
      </c>
      <c r="AI112" s="42">
        <f t="shared" si="97"/>
        <v>0</v>
      </c>
    </row>
    <row r="113" spans="1:35" ht="12.75" hidden="1" customHeight="1" outlineLevel="1">
      <c r="A113" s="16">
        <v>9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103"/>
        <v>0</v>
      </c>
      <c r="U113" s="35"/>
      <c r="V113" s="35"/>
      <c r="W113" s="35"/>
      <c r="X113" s="40">
        <f t="shared" si="104"/>
        <v>0</v>
      </c>
      <c r="Y113" s="35"/>
      <c r="Z113" s="35"/>
      <c r="AA113" s="35"/>
      <c r="AB113" s="40">
        <f t="shared" si="105"/>
        <v>0</v>
      </c>
      <c r="AC113" s="35"/>
      <c r="AD113" s="35"/>
      <c r="AE113" s="35"/>
      <c r="AF113" s="40">
        <f t="shared" si="106"/>
        <v>0</v>
      </c>
      <c r="AG113" s="40">
        <f t="shared" si="96"/>
        <v>0</v>
      </c>
      <c r="AH113" s="41">
        <f t="shared" si="102"/>
        <v>0</v>
      </c>
      <c r="AI113" s="42">
        <f t="shared" si="97"/>
        <v>0</v>
      </c>
    </row>
    <row r="114" spans="1:35" ht="12.75" hidden="1" customHeight="1" outlineLevel="1">
      <c r="A114" s="16">
        <v>10</v>
      </c>
      <c r="B114" s="32"/>
      <c r="C114" s="31"/>
      <c r="D114" s="32"/>
      <c r="E114" s="32"/>
      <c r="F114" s="32"/>
      <c r="G114" s="31"/>
      <c r="H114" s="31"/>
      <c r="I114" s="29"/>
      <c r="J114" s="34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103"/>
        <v>0</v>
      </c>
      <c r="U114" s="35"/>
      <c r="V114" s="35"/>
      <c r="W114" s="35"/>
      <c r="X114" s="40">
        <f t="shared" si="104"/>
        <v>0</v>
      </c>
      <c r="Y114" s="35"/>
      <c r="Z114" s="35"/>
      <c r="AA114" s="35"/>
      <c r="AB114" s="40">
        <f t="shared" si="105"/>
        <v>0</v>
      </c>
      <c r="AC114" s="35"/>
      <c r="AD114" s="35"/>
      <c r="AE114" s="35"/>
      <c r="AF114" s="40">
        <f t="shared" si="106"/>
        <v>0</v>
      </c>
      <c r="AG114" s="40">
        <f t="shared" si="96"/>
        <v>0</v>
      </c>
      <c r="AH114" s="41">
        <f t="shared" si="102"/>
        <v>0</v>
      </c>
      <c r="AI114" s="42">
        <f t="shared" si="97"/>
        <v>0</v>
      </c>
    </row>
    <row r="115" spans="1:35" ht="12.75" customHeight="1" collapsed="1">
      <c r="A115" s="142" t="s">
        <v>66</v>
      </c>
      <c r="B115" s="143"/>
      <c r="C115" s="143"/>
      <c r="D115" s="143"/>
      <c r="E115" s="143"/>
      <c r="F115" s="143"/>
      <c r="G115" s="143"/>
      <c r="H115" s="144"/>
      <c r="I115" s="55">
        <f>SUM(I105:I114)</f>
        <v>0</v>
      </c>
      <c r="J115" s="55">
        <f>SUM(J105:J114)</f>
        <v>0</v>
      </c>
      <c r="K115" s="56"/>
      <c r="L115" s="55">
        <f>SUM(L105:L114)</f>
        <v>0</v>
      </c>
      <c r="M115" s="55">
        <f>SUM(M105:M114)</f>
        <v>0</v>
      </c>
      <c r="N115" s="55">
        <f>SUM(N105:N114)</f>
        <v>0</v>
      </c>
      <c r="O115" s="57"/>
      <c r="P115" s="58"/>
      <c r="Q115" s="55">
        <f t="shared" ref="Q115:AG115" si="107">SUM(Q105:Q114)</f>
        <v>0</v>
      </c>
      <c r="R115" s="55">
        <f t="shared" si="107"/>
        <v>0</v>
      </c>
      <c r="S115" s="55">
        <f t="shared" si="107"/>
        <v>0</v>
      </c>
      <c r="T115" s="60">
        <f t="shared" si="107"/>
        <v>0</v>
      </c>
      <c r="U115" s="55">
        <f t="shared" si="107"/>
        <v>0</v>
      </c>
      <c r="V115" s="55">
        <f t="shared" si="107"/>
        <v>0</v>
      </c>
      <c r="W115" s="55">
        <f t="shared" si="107"/>
        <v>0</v>
      </c>
      <c r="X115" s="60">
        <f t="shared" si="107"/>
        <v>0</v>
      </c>
      <c r="Y115" s="55">
        <f t="shared" si="107"/>
        <v>0</v>
      </c>
      <c r="Z115" s="55">
        <f t="shared" si="107"/>
        <v>0</v>
      </c>
      <c r="AA115" s="55">
        <f t="shared" si="107"/>
        <v>0</v>
      </c>
      <c r="AB115" s="60">
        <f t="shared" si="107"/>
        <v>0</v>
      </c>
      <c r="AC115" s="55">
        <f t="shared" si="107"/>
        <v>0</v>
      </c>
      <c r="AD115" s="55">
        <f t="shared" si="107"/>
        <v>0</v>
      </c>
      <c r="AE115" s="55">
        <f t="shared" si="107"/>
        <v>0</v>
      </c>
      <c r="AF115" s="60">
        <f t="shared" si="107"/>
        <v>0</v>
      </c>
      <c r="AG115" s="53">
        <f t="shared" si="107"/>
        <v>0</v>
      </c>
      <c r="AH115" s="54">
        <f>IF(ISERROR(AG115/I115),0,AG115/I115)</f>
        <v>0</v>
      </c>
      <c r="AI115" s="54">
        <f>IF(ISERROR(AG115/$AG$191),0,AG115/$AG$191)</f>
        <v>0</v>
      </c>
    </row>
    <row r="116" spans="1:35" ht="12.75" customHeight="1">
      <c r="A116" s="36"/>
      <c r="B116" s="148" t="s">
        <v>17</v>
      </c>
      <c r="C116" s="149"/>
      <c r="D116" s="150"/>
      <c r="E116" s="18"/>
      <c r="F116" s="19"/>
      <c r="G116" s="20"/>
      <c r="H116" s="20"/>
      <c r="I116" s="21"/>
      <c r="J116" s="22"/>
      <c r="K116" s="23"/>
      <c r="L116" s="24"/>
      <c r="M116" s="24"/>
      <c r="N116" s="24"/>
      <c r="O116" s="19"/>
      <c r="P116" s="25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6"/>
      <c r="AI116" s="26"/>
    </row>
    <row r="117" spans="1:35" ht="12.75" hidden="1" customHeight="1" outlineLevel="1">
      <c r="A117" s="16">
        <v>1</v>
      </c>
      <c r="B117" s="28"/>
      <c r="C117" s="27"/>
      <c r="D117" s="37"/>
      <c r="E117" s="39"/>
      <c r="F117" s="38"/>
      <c r="G117" s="27"/>
      <c r="H117" s="27"/>
      <c r="I117" s="29"/>
      <c r="J117" s="30"/>
      <c r="K117" s="28"/>
      <c r="L117" s="35"/>
      <c r="M117" s="35"/>
      <c r="N117" s="35"/>
      <c r="O117" s="28"/>
      <c r="P117" s="28"/>
      <c r="Q117" s="35"/>
      <c r="R117" s="35"/>
      <c r="S117" s="35"/>
      <c r="T117" s="40">
        <f>SUM(Q117:S117)</f>
        <v>0</v>
      </c>
      <c r="U117" s="35"/>
      <c r="V117" s="35"/>
      <c r="W117" s="35"/>
      <c r="X117" s="40">
        <f>SUM(U117:W117)</f>
        <v>0</v>
      </c>
      <c r="Y117" s="35"/>
      <c r="Z117" s="35"/>
      <c r="AA117" s="35"/>
      <c r="AB117" s="40">
        <f>SUM(Y117:AA117)</f>
        <v>0</v>
      </c>
      <c r="AC117" s="35"/>
      <c r="AD117" s="35"/>
      <c r="AE117" s="35"/>
      <c r="AF117" s="40">
        <f>SUM(AC117:AE117)</f>
        <v>0</v>
      </c>
      <c r="AG117" s="40">
        <f t="shared" ref="AG117:AG126" si="108">SUM(T117,X117,AB117,AF117)</f>
        <v>0</v>
      </c>
      <c r="AH117" s="41">
        <f>IF(ISERROR(AG117/I117),0,AG117/I117)</f>
        <v>0</v>
      </c>
      <c r="AI117" s="42">
        <f t="shared" ref="AI117:AI126" si="109">IF(ISERROR(AG117/$AG$191),"-",AG117/$AG$191)</f>
        <v>0</v>
      </c>
    </row>
    <row r="118" spans="1:35" ht="12.75" hidden="1" customHeight="1" outlineLevel="1">
      <c r="A118" s="16">
        <v>2</v>
      </c>
      <c r="B118" s="32"/>
      <c r="C118" s="31"/>
      <c r="D118" s="32"/>
      <c r="E118" s="28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ref="T118" si="110">SUM(Q118:S118)</f>
        <v>0</v>
      </c>
      <c r="U118" s="35"/>
      <c r="V118" s="35"/>
      <c r="W118" s="35"/>
      <c r="X118" s="40">
        <f t="shared" ref="X118" si="111">SUM(U118:W118)</f>
        <v>0</v>
      </c>
      <c r="Y118" s="35"/>
      <c r="Z118" s="35"/>
      <c r="AA118" s="35"/>
      <c r="AB118" s="40">
        <f t="shared" ref="AB118" si="112">SUM(Y118:AA118)</f>
        <v>0</v>
      </c>
      <c r="AC118" s="35"/>
      <c r="AD118" s="35"/>
      <c r="AE118" s="35"/>
      <c r="AF118" s="40">
        <f t="shared" ref="AF118" si="113">SUM(AC118:AE118)</f>
        <v>0</v>
      </c>
      <c r="AG118" s="40">
        <f t="shared" si="108"/>
        <v>0</v>
      </c>
      <c r="AH118" s="41">
        <f t="shared" ref="AH118:AH126" si="114">IF(ISERROR(AG118/I118),0,AG118/I118)</f>
        <v>0</v>
      </c>
      <c r="AI118" s="42">
        <f t="shared" si="109"/>
        <v>0</v>
      </c>
    </row>
    <row r="119" spans="1:35" ht="12.75" hidden="1" customHeight="1" outlineLevel="1">
      <c r="A119" s="16">
        <v>3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ref="T119:T126" si="115">SUM(Q119:S119)</f>
        <v>0</v>
      </c>
      <c r="U119" s="35"/>
      <c r="V119" s="35"/>
      <c r="W119" s="35"/>
      <c r="X119" s="40">
        <f t="shared" ref="X119:X126" si="116">SUM(U119:W119)</f>
        <v>0</v>
      </c>
      <c r="Y119" s="35"/>
      <c r="Z119" s="35"/>
      <c r="AA119" s="35"/>
      <c r="AB119" s="40">
        <f t="shared" ref="AB119:AB126" si="117">SUM(Y119:AA119)</f>
        <v>0</v>
      </c>
      <c r="AC119" s="35"/>
      <c r="AD119" s="35"/>
      <c r="AE119" s="35"/>
      <c r="AF119" s="40">
        <f t="shared" ref="AF119:AF126" si="118">SUM(AC119:AE119)</f>
        <v>0</v>
      </c>
      <c r="AG119" s="40">
        <f t="shared" si="108"/>
        <v>0</v>
      </c>
      <c r="AH119" s="41">
        <f t="shared" si="114"/>
        <v>0</v>
      </c>
      <c r="AI119" s="42">
        <f t="shared" si="109"/>
        <v>0</v>
      </c>
    </row>
    <row r="120" spans="1:35" ht="12.75" hidden="1" customHeight="1" outlineLevel="1">
      <c r="A120" s="16">
        <v>4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115"/>
        <v>0</v>
      </c>
      <c r="U120" s="35"/>
      <c r="V120" s="35"/>
      <c r="W120" s="35"/>
      <c r="X120" s="40">
        <f t="shared" si="116"/>
        <v>0</v>
      </c>
      <c r="Y120" s="35"/>
      <c r="Z120" s="35"/>
      <c r="AA120" s="35"/>
      <c r="AB120" s="40">
        <f t="shared" si="117"/>
        <v>0</v>
      </c>
      <c r="AC120" s="35"/>
      <c r="AD120" s="35"/>
      <c r="AE120" s="35"/>
      <c r="AF120" s="40">
        <f t="shared" si="118"/>
        <v>0</v>
      </c>
      <c r="AG120" s="40">
        <f t="shared" si="108"/>
        <v>0</v>
      </c>
      <c r="AH120" s="41">
        <f t="shared" si="114"/>
        <v>0</v>
      </c>
      <c r="AI120" s="42">
        <f t="shared" si="109"/>
        <v>0</v>
      </c>
    </row>
    <row r="121" spans="1:35" ht="12.75" hidden="1" customHeight="1" outlineLevel="1">
      <c r="A121" s="16">
        <v>5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115"/>
        <v>0</v>
      </c>
      <c r="U121" s="35"/>
      <c r="V121" s="35"/>
      <c r="W121" s="35"/>
      <c r="X121" s="40">
        <f t="shared" si="116"/>
        <v>0</v>
      </c>
      <c r="Y121" s="35"/>
      <c r="Z121" s="35"/>
      <c r="AA121" s="35"/>
      <c r="AB121" s="40">
        <f t="shared" si="117"/>
        <v>0</v>
      </c>
      <c r="AC121" s="35"/>
      <c r="AD121" s="35"/>
      <c r="AE121" s="35"/>
      <c r="AF121" s="40">
        <f t="shared" si="118"/>
        <v>0</v>
      </c>
      <c r="AG121" s="40">
        <f t="shared" si="108"/>
        <v>0</v>
      </c>
      <c r="AH121" s="41">
        <f t="shared" si="114"/>
        <v>0</v>
      </c>
      <c r="AI121" s="42">
        <f t="shared" si="109"/>
        <v>0</v>
      </c>
    </row>
    <row r="122" spans="1:35" ht="12.75" hidden="1" customHeight="1" outlineLevel="1">
      <c r="A122" s="16">
        <v>6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115"/>
        <v>0</v>
      </c>
      <c r="U122" s="35"/>
      <c r="V122" s="35"/>
      <c r="W122" s="35"/>
      <c r="X122" s="40">
        <f t="shared" si="116"/>
        <v>0</v>
      </c>
      <c r="Y122" s="35"/>
      <c r="Z122" s="35"/>
      <c r="AA122" s="35"/>
      <c r="AB122" s="40">
        <f t="shared" si="117"/>
        <v>0</v>
      </c>
      <c r="AC122" s="35"/>
      <c r="AD122" s="35"/>
      <c r="AE122" s="35"/>
      <c r="AF122" s="40">
        <f t="shared" si="118"/>
        <v>0</v>
      </c>
      <c r="AG122" s="40">
        <f t="shared" si="108"/>
        <v>0</v>
      </c>
      <c r="AH122" s="41">
        <f t="shared" si="114"/>
        <v>0</v>
      </c>
      <c r="AI122" s="42">
        <f t="shared" si="109"/>
        <v>0</v>
      </c>
    </row>
    <row r="123" spans="1:35" ht="12.75" hidden="1" customHeight="1" outlineLevel="1">
      <c r="A123" s="16">
        <v>7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115"/>
        <v>0</v>
      </c>
      <c r="U123" s="35"/>
      <c r="V123" s="35"/>
      <c r="W123" s="35"/>
      <c r="X123" s="40">
        <f t="shared" si="116"/>
        <v>0</v>
      </c>
      <c r="Y123" s="35"/>
      <c r="Z123" s="35"/>
      <c r="AA123" s="35"/>
      <c r="AB123" s="40">
        <f t="shared" si="117"/>
        <v>0</v>
      </c>
      <c r="AC123" s="35"/>
      <c r="AD123" s="35"/>
      <c r="AE123" s="35"/>
      <c r="AF123" s="40">
        <f t="shared" si="118"/>
        <v>0</v>
      </c>
      <c r="AG123" s="40">
        <f t="shared" si="108"/>
        <v>0</v>
      </c>
      <c r="AH123" s="41">
        <f t="shared" si="114"/>
        <v>0</v>
      </c>
      <c r="AI123" s="42">
        <f t="shared" si="109"/>
        <v>0</v>
      </c>
    </row>
    <row r="124" spans="1:35" ht="12.75" hidden="1" customHeight="1" outlineLevel="1">
      <c r="A124" s="16">
        <v>8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115"/>
        <v>0</v>
      </c>
      <c r="U124" s="35"/>
      <c r="V124" s="35"/>
      <c r="W124" s="35"/>
      <c r="X124" s="40">
        <f t="shared" si="116"/>
        <v>0</v>
      </c>
      <c r="Y124" s="35"/>
      <c r="Z124" s="35"/>
      <c r="AA124" s="35"/>
      <c r="AB124" s="40">
        <f t="shared" si="117"/>
        <v>0</v>
      </c>
      <c r="AC124" s="35"/>
      <c r="AD124" s="35"/>
      <c r="AE124" s="35"/>
      <c r="AF124" s="40">
        <f t="shared" si="118"/>
        <v>0</v>
      </c>
      <c r="AG124" s="40">
        <f t="shared" si="108"/>
        <v>0</v>
      </c>
      <c r="AH124" s="41">
        <f t="shared" si="114"/>
        <v>0</v>
      </c>
      <c r="AI124" s="42">
        <f t="shared" si="109"/>
        <v>0</v>
      </c>
    </row>
    <row r="125" spans="1:35" ht="12.75" hidden="1" customHeight="1" outlineLevel="1">
      <c r="A125" s="16">
        <v>9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115"/>
        <v>0</v>
      </c>
      <c r="U125" s="35"/>
      <c r="V125" s="35"/>
      <c r="W125" s="35"/>
      <c r="X125" s="40">
        <f t="shared" si="116"/>
        <v>0</v>
      </c>
      <c r="Y125" s="35"/>
      <c r="Z125" s="35"/>
      <c r="AA125" s="35"/>
      <c r="AB125" s="40">
        <f t="shared" si="117"/>
        <v>0</v>
      </c>
      <c r="AC125" s="35"/>
      <c r="AD125" s="35"/>
      <c r="AE125" s="35"/>
      <c r="AF125" s="40">
        <f t="shared" si="118"/>
        <v>0</v>
      </c>
      <c r="AG125" s="40">
        <f t="shared" si="108"/>
        <v>0</v>
      </c>
      <c r="AH125" s="41">
        <f t="shared" si="114"/>
        <v>0</v>
      </c>
      <c r="AI125" s="42">
        <f t="shared" si="109"/>
        <v>0</v>
      </c>
    </row>
    <row r="126" spans="1:35" ht="12.75" hidden="1" customHeight="1" outlineLevel="1">
      <c r="A126" s="16">
        <v>10</v>
      </c>
      <c r="B126" s="32"/>
      <c r="C126" s="31"/>
      <c r="D126" s="32"/>
      <c r="E126" s="32"/>
      <c r="F126" s="32"/>
      <c r="G126" s="31"/>
      <c r="H126" s="31"/>
      <c r="I126" s="29"/>
      <c r="J126" s="34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115"/>
        <v>0</v>
      </c>
      <c r="U126" s="35"/>
      <c r="V126" s="35"/>
      <c r="W126" s="35"/>
      <c r="X126" s="40">
        <f t="shared" si="116"/>
        <v>0</v>
      </c>
      <c r="Y126" s="35"/>
      <c r="Z126" s="35"/>
      <c r="AA126" s="35"/>
      <c r="AB126" s="40">
        <f t="shared" si="117"/>
        <v>0</v>
      </c>
      <c r="AC126" s="35"/>
      <c r="AD126" s="35"/>
      <c r="AE126" s="35"/>
      <c r="AF126" s="40">
        <f t="shared" si="118"/>
        <v>0</v>
      </c>
      <c r="AG126" s="40">
        <f t="shared" si="108"/>
        <v>0</v>
      </c>
      <c r="AH126" s="41">
        <f t="shared" si="114"/>
        <v>0</v>
      </c>
      <c r="AI126" s="42">
        <f t="shared" si="109"/>
        <v>0</v>
      </c>
    </row>
    <row r="127" spans="1:35" ht="12.75" customHeight="1" collapsed="1">
      <c r="A127" s="142" t="s">
        <v>67</v>
      </c>
      <c r="B127" s="143"/>
      <c r="C127" s="143"/>
      <c r="D127" s="143"/>
      <c r="E127" s="143"/>
      <c r="F127" s="143"/>
      <c r="G127" s="143"/>
      <c r="H127" s="144"/>
      <c r="I127" s="55">
        <f>SUM(I117:I126)</f>
        <v>0</v>
      </c>
      <c r="J127" s="55">
        <f>SUM(J117:J126)</f>
        <v>0</v>
      </c>
      <c r="K127" s="56"/>
      <c r="L127" s="55">
        <f>SUM(L117:L126)</f>
        <v>0</v>
      </c>
      <c r="M127" s="55">
        <f>SUM(M117:M126)</f>
        <v>0</v>
      </c>
      <c r="N127" s="55">
        <f>SUM(N117:N126)</f>
        <v>0</v>
      </c>
      <c r="O127" s="57"/>
      <c r="P127" s="58"/>
      <c r="Q127" s="55">
        <f t="shared" ref="Q127:AG127" si="119">SUM(Q117:Q126)</f>
        <v>0</v>
      </c>
      <c r="R127" s="55">
        <f t="shared" si="119"/>
        <v>0</v>
      </c>
      <c r="S127" s="55">
        <f t="shared" si="119"/>
        <v>0</v>
      </c>
      <c r="T127" s="60">
        <f t="shared" si="119"/>
        <v>0</v>
      </c>
      <c r="U127" s="55">
        <f t="shared" si="119"/>
        <v>0</v>
      </c>
      <c r="V127" s="55">
        <f t="shared" si="119"/>
        <v>0</v>
      </c>
      <c r="W127" s="55">
        <f t="shared" si="119"/>
        <v>0</v>
      </c>
      <c r="X127" s="60">
        <f t="shared" si="119"/>
        <v>0</v>
      </c>
      <c r="Y127" s="55">
        <f t="shared" si="119"/>
        <v>0</v>
      </c>
      <c r="Z127" s="55">
        <f t="shared" si="119"/>
        <v>0</v>
      </c>
      <c r="AA127" s="55">
        <f t="shared" si="119"/>
        <v>0</v>
      </c>
      <c r="AB127" s="60">
        <f t="shared" si="119"/>
        <v>0</v>
      </c>
      <c r="AC127" s="55">
        <f t="shared" si="119"/>
        <v>0</v>
      </c>
      <c r="AD127" s="55">
        <f t="shared" si="119"/>
        <v>0</v>
      </c>
      <c r="AE127" s="55">
        <f t="shared" si="119"/>
        <v>0</v>
      </c>
      <c r="AF127" s="60">
        <f t="shared" si="119"/>
        <v>0</v>
      </c>
      <c r="AG127" s="53">
        <f t="shared" si="119"/>
        <v>0</v>
      </c>
      <c r="AH127" s="54">
        <f>IF(ISERROR(AG127/I127),0,AG127/I127)</f>
        <v>0</v>
      </c>
      <c r="AI127" s="54">
        <f>IF(ISERROR(AG127/$AG$191),0,AG127/$AG$191)</f>
        <v>0</v>
      </c>
    </row>
    <row r="128" spans="1:35" ht="12.75" customHeight="1">
      <c r="A128" s="36"/>
      <c r="B128" s="148" t="s">
        <v>68</v>
      </c>
      <c r="C128" s="149"/>
      <c r="D128" s="150"/>
      <c r="E128" s="18"/>
      <c r="F128" s="19"/>
      <c r="G128" s="20"/>
      <c r="H128" s="20"/>
      <c r="I128" s="21"/>
      <c r="J128" s="22"/>
      <c r="K128" s="23"/>
      <c r="L128" s="24"/>
      <c r="M128" s="24"/>
      <c r="N128" s="24"/>
      <c r="O128" s="19"/>
      <c r="P128" s="25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6"/>
      <c r="AI128" s="26"/>
    </row>
    <row r="129" spans="1:35" ht="12.75" hidden="1" customHeight="1" outlineLevel="1">
      <c r="A129" s="16">
        <v>1</v>
      </c>
      <c r="B129" s="28"/>
      <c r="C129" s="27"/>
      <c r="D129" s="28"/>
      <c r="E129" s="28"/>
      <c r="F129" s="28"/>
      <c r="G129" s="27"/>
      <c r="H129" s="27"/>
      <c r="I129" s="29"/>
      <c r="J129" s="30"/>
      <c r="K129" s="28"/>
      <c r="L129" s="35"/>
      <c r="M129" s="35"/>
      <c r="N129" s="35"/>
      <c r="O129" s="28"/>
      <c r="P129" s="28"/>
      <c r="Q129" s="35"/>
      <c r="R129" s="35"/>
      <c r="S129" s="35"/>
      <c r="T129" s="40">
        <f>SUM(Q129:S129)</f>
        <v>0</v>
      </c>
      <c r="U129" s="35"/>
      <c r="V129" s="35"/>
      <c r="W129" s="35"/>
      <c r="X129" s="40">
        <f>SUM(U129:W129)</f>
        <v>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ref="AG129:AG138" si="120">SUM(T129,X129,AB129,AF129)</f>
        <v>0</v>
      </c>
      <c r="AH129" s="41">
        <f>IF(ISERROR(AG129/I129),0,AG129/I129)</f>
        <v>0</v>
      </c>
      <c r="AI129" s="42">
        <f t="shared" ref="AI129:AI138" si="121">IF(ISERROR(AG129/$AG$191),"-",AG129/$AG$191)</f>
        <v>0</v>
      </c>
    </row>
    <row r="130" spans="1:35" ht="12.75" hidden="1" customHeight="1" outlineLevel="1">
      <c r="A130" s="16">
        <v>2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ref="T130" si="122">SUM(Q130:S130)</f>
        <v>0</v>
      </c>
      <c r="U130" s="35"/>
      <c r="V130" s="35"/>
      <c r="W130" s="35"/>
      <c r="X130" s="40">
        <f t="shared" ref="X130" si="123">SUM(U130:W130)</f>
        <v>0</v>
      </c>
      <c r="Y130" s="35"/>
      <c r="Z130" s="35"/>
      <c r="AA130" s="35"/>
      <c r="AB130" s="40">
        <f t="shared" ref="AB130" si="124">SUM(Y130:AA130)</f>
        <v>0</v>
      </c>
      <c r="AC130" s="35"/>
      <c r="AD130" s="35"/>
      <c r="AE130" s="35"/>
      <c r="AF130" s="40">
        <f t="shared" ref="AF130" si="125">SUM(AC130:AE130)</f>
        <v>0</v>
      </c>
      <c r="AG130" s="40">
        <f t="shared" si="120"/>
        <v>0</v>
      </c>
      <c r="AH130" s="41">
        <f t="shared" ref="AH130:AH138" si="126">IF(ISERROR(AG130/I130),0,AG130/I130)</f>
        <v>0</v>
      </c>
      <c r="AI130" s="42">
        <f t="shared" si="121"/>
        <v>0</v>
      </c>
    </row>
    <row r="131" spans="1:35" ht="12.75" hidden="1" customHeight="1" outlineLevel="1">
      <c r="A131" s="16">
        <v>3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ref="T131:T138" si="127">SUM(Q131:S131)</f>
        <v>0</v>
      </c>
      <c r="U131" s="35"/>
      <c r="V131" s="35"/>
      <c r="W131" s="35"/>
      <c r="X131" s="40">
        <f t="shared" ref="X131:X138" si="128">SUM(U131:W131)</f>
        <v>0</v>
      </c>
      <c r="Y131" s="35"/>
      <c r="Z131" s="35"/>
      <c r="AA131" s="35"/>
      <c r="AB131" s="40">
        <f t="shared" ref="AB131:AB138" si="129">SUM(Y131:AA131)</f>
        <v>0</v>
      </c>
      <c r="AC131" s="35"/>
      <c r="AD131" s="35"/>
      <c r="AE131" s="35"/>
      <c r="AF131" s="40">
        <f t="shared" ref="AF131:AF138" si="130">SUM(AC131:AE131)</f>
        <v>0</v>
      </c>
      <c r="AG131" s="40">
        <f t="shared" si="120"/>
        <v>0</v>
      </c>
      <c r="AH131" s="41">
        <f t="shared" si="126"/>
        <v>0</v>
      </c>
      <c r="AI131" s="42">
        <f t="shared" si="121"/>
        <v>0</v>
      </c>
    </row>
    <row r="132" spans="1:35" ht="12.75" hidden="1" customHeight="1" outlineLevel="1">
      <c r="A132" s="16">
        <v>4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127"/>
        <v>0</v>
      </c>
      <c r="U132" s="35"/>
      <c r="V132" s="35"/>
      <c r="W132" s="35"/>
      <c r="X132" s="40">
        <f t="shared" si="128"/>
        <v>0</v>
      </c>
      <c r="Y132" s="35"/>
      <c r="Z132" s="35"/>
      <c r="AA132" s="35"/>
      <c r="AB132" s="40">
        <f t="shared" si="129"/>
        <v>0</v>
      </c>
      <c r="AC132" s="35"/>
      <c r="AD132" s="35"/>
      <c r="AE132" s="35"/>
      <c r="AF132" s="40">
        <f t="shared" si="130"/>
        <v>0</v>
      </c>
      <c r="AG132" s="40">
        <f t="shared" si="120"/>
        <v>0</v>
      </c>
      <c r="AH132" s="41">
        <f t="shared" si="126"/>
        <v>0</v>
      </c>
      <c r="AI132" s="42">
        <f t="shared" si="121"/>
        <v>0</v>
      </c>
    </row>
    <row r="133" spans="1:35" ht="12.75" hidden="1" customHeight="1" outlineLevel="1">
      <c r="A133" s="16">
        <v>5</v>
      </c>
      <c r="B133" s="32"/>
      <c r="C133" s="31"/>
      <c r="D133" s="32"/>
      <c r="E133" s="32"/>
      <c r="F133" s="32"/>
      <c r="G133" s="31"/>
      <c r="H133" s="31"/>
      <c r="I133" s="29"/>
      <c r="J133" s="33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127"/>
        <v>0</v>
      </c>
      <c r="U133" s="35"/>
      <c r="V133" s="35"/>
      <c r="W133" s="35"/>
      <c r="X133" s="40">
        <f t="shared" si="128"/>
        <v>0</v>
      </c>
      <c r="Y133" s="35"/>
      <c r="Z133" s="35"/>
      <c r="AA133" s="35"/>
      <c r="AB133" s="40">
        <f t="shared" si="129"/>
        <v>0</v>
      </c>
      <c r="AC133" s="35"/>
      <c r="AD133" s="35"/>
      <c r="AE133" s="35"/>
      <c r="AF133" s="40">
        <f t="shared" si="130"/>
        <v>0</v>
      </c>
      <c r="AG133" s="40">
        <f t="shared" si="120"/>
        <v>0</v>
      </c>
      <c r="AH133" s="41">
        <f t="shared" si="126"/>
        <v>0</v>
      </c>
      <c r="AI133" s="42">
        <f t="shared" si="121"/>
        <v>0</v>
      </c>
    </row>
    <row r="134" spans="1:35" ht="12.75" hidden="1" customHeight="1" outlineLevel="1">
      <c r="A134" s="16">
        <v>6</v>
      </c>
      <c r="B134" s="32"/>
      <c r="C134" s="31"/>
      <c r="D134" s="32"/>
      <c r="E134" s="32"/>
      <c r="F134" s="32"/>
      <c r="G134" s="31"/>
      <c r="H134" s="31"/>
      <c r="I134" s="29"/>
      <c r="J134" s="33"/>
      <c r="K134" s="32"/>
      <c r="L134" s="35"/>
      <c r="M134" s="35"/>
      <c r="N134" s="35"/>
      <c r="O134" s="32"/>
      <c r="P134" s="32"/>
      <c r="Q134" s="35"/>
      <c r="R134" s="35"/>
      <c r="S134" s="35"/>
      <c r="T134" s="40">
        <f t="shared" si="127"/>
        <v>0</v>
      </c>
      <c r="U134" s="35"/>
      <c r="V134" s="35"/>
      <c r="W134" s="35"/>
      <c r="X134" s="40">
        <f t="shared" si="128"/>
        <v>0</v>
      </c>
      <c r="Y134" s="35"/>
      <c r="Z134" s="35"/>
      <c r="AA134" s="35"/>
      <c r="AB134" s="40">
        <f t="shared" si="129"/>
        <v>0</v>
      </c>
      <c r="AC134" s="35"/>
      <c r="AD134" s="35"/>
      <c r="AE134" s="35"/>
      <c r="AF134" s="40">
        <f t="shared" si="130"/>
        <v>0</v>
      </c>
      <c r="AG134" s="40">
        <f t="shared" si="120"/>
        <v>0</v>
      </c>
      <c r="AH134" s="41">
        <f t="shared" si="126"/>
        <v>0</v>
      </c>
      <c r="AI134" s="42">
        <f t="shared" si="121"/>
        <v>0</v>
      </c>
    </row>
    <row r="135" spans="1:35" ht="12.75" hidden="1" customHeight="1" outlineLevel="1">
      <c r="A135" s="16">
        <v>7</v>
      </c>
      <c r="B135" s="32"/>
      <c r="C135" s="31"/>
      <c r="D135" s="32"/>
      <c r="E135" s="32"/>
      <c r="F135" s="32"/>
      <c r="G135" s="31"/>
      <c r="H135" s="31"/>
      <c r="I135" s="29"/>
      <c r="J135" s="33"/>
      <c r="K135" s="32"/>
      <c r="L135" s="35"/>
      <c r="M135" s="35"/>
      <c r="N135" s="35"/>
      <c r="O135" s="32"/>
      <c r="P135" s="32"/>
      <c r="Q135" s="35"/>
      <c r="R135" s="35"/>
      <c r="S135" s="35"/>
      <c r="T135" s="40">
        <f t="shared" si="127"/>
        <v>0</v>
      </c>
      <c r="U135" s="35"/>
      <c r="V135" s="35"/>
      <c r="W135" s="35"/>
      <c r="X135" s="40">
        <f t="shared" si="128"/>
        <v>0</v>
      </c>
      <c r="Y135" s="35"/>
      <c r="Z135" s="35"/>
      <c r="AA135" s="35"/>
      <c r="AB135" s="40">
        <f t="shared" si="129"/>
        <v>0</v>
      </c>
      <c r="AC135" s="35"/>
      <c r="AD135" s="35"/>
      <c r="AE135" s="35"/>
      <c r="AF135" s="40">
        <f t="shared" si="130"/>
        <v>0</v>
      </c>
      <c r="AG135" s="40">
        <f t="shared" si="120"/>
        <v>0</v>
      </c>
      <c r="AH135" s="41">
        <f t="shared" si="126"/>
        <v>0</v>
      </c>
      <c r="AI135" s="42">
        <f t="shared" si="121"/>
        <v>0</v>
      </c>
    </row>
    <row r="136" spans="1:35" ht="12.75" hidden="1" customHeight="1" outlineLevel="1">
      <c r="A136" s="16">
        <v>8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si="127"/>
        <v>0</v>
      </c>
      <c r="U136" s="35"/>
      <c r="V136" s="35"/>
      <c r="W136" s="35"/>
      <c r="X136" s="40">
        <f t="shared" si="128"/>
        <v>0</v>
      </c>
      <c r="Y136" s="35"/>
      <c r="Z136" s="35"/>
      <c r="AA136" s="35"/>
      <c r="AB136" s="40">
        <f t="shared" si="129"/>
        <v>0</v>
      </c>
      <c r="AC136" s="35"/>
      <c r="AD136" s="35"/>
      <c r="AE136" s="35"/>
      <c r="AF136" s="40">
        <f t="shared" si="130"/>
        <v>0</v>
      </c>
      <c r="AG136" s="40">
        <f t="shared" si="120"/>
        <v>0</v>
      </c>
      <c r="AH136" s="41">
        <f t="shared" si="126"/>
        <v>0</v>
      </c>
      <c r="AI136" s="42">
        <f t="shared" si="121"/>
        <v>0</v>
      </c>
    </row>
    <row r="137" spans="1:35" ht="12.75" hidden="1" customHeight="1" outlineLevel="1">
      <c r="A137" s="16">
        <v>9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127"/>
        <v>0</v>
      </c>
      <c r="U137" s="35"/>
      <c r="V137" s="35"/>
      <c r="W137" s="35"/>
      <c r="X137" s="40">
        <f t="shared" si="128"/>
        <v>0</v>
      </c>
      <c r="Y137" s="35"/>
      <c r="Z137" s="35"/>
      <c r="AA137" s="35"/>
      <c r="AB137" s="40">
        <f t="shared" si="129"/>
        <v>0</v>
      </c>
      <c r="AC137" s="35"/>
      <c r="AD137" s="35"/>
      <c r="AE137" s="35"/>
      <c r="AF137" s="40">
        <f t="shared" si="130"/>
        <v>0</v>
      </c>
      <c r="AG137" s="40">
        <f t="shared" si="120"/>
        <v>0</v>
      </c>
      <c r="AH137" s="41">
        <f t="shared" si="126"/>
        <v>0</v>
      </c>
      <c r="AI137" s="42">
        <f t="shared" si="121"/>
        <v>0</v>
      </c>
    </row>
    <row r="138" spans="1:35" ht="12.75" hidden="1" customHeight="1" outlineLevel="1">
      <c r="A138" s="16">
        <v>10</v>
      </c>
      <c r="B138" s="32"/>
      <c r="C138" s="31"/>
      <c r="D138" s="32"/>
      <c r="E138" s="32"/>
      <c r="F138" s="32"/>
      <c r="G138" s="31"/>
      <c r="H138" s="31"/>
      <c r="I138" s="29"/>
      <c r="J138" s="34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127"/>
        <v>0</v>
      </c>
      <c r="U138" s="35"/>
      <c r="V138" s="35"/>
      <c r="W138" s="35"/>
      <c r="X138" s="40">
        <f t="shared" si="128"/>
        <v>0</v>
      </c>
      <c r="Y138" s="35"/>
      <c r="Z138" s="35"/>
      <c r="AA138" s="35"/>
      <c r="AB138" s="40">
        <f t="shared" si="129"/>
        <v>0</v>
      </c>
      <c r="AC138" s="35"/>
      <c r="AD138" s="35"/>
      <c r="AE138" s="35"/>
      <c r="AF138" s="40">
        <f t="shared" si="130"/>
        <v>0</v>
      </c>
      <c r="AG138" s="40">
        <f t="shared" si="120"/>
        <v>0</v>
      </c>
      <c r="AH138" s="41">
        <f t="shared" si="126"/>
        <v>0</v>
      </c>
      <c r="AI138" s="42">
        <f t="shared" si="121"/>
        <v>0</v>
      </c>
    </row>
    <row r="139" spans="1:35" ht="12.75" customHeight="1" collapsed="1">
      <c r="A139" s="142" t="s">
        <v>69</v>
      </c>
      <c r="B139" s="143"/>
      <c r="C139" s="143"/>
      <c r="D139" s="143"/>
      <c r="E139" s="143"/>
      <c r="F139" s="143"/>
      <c r="G139" s="143"/>
      <c r="H139" s="144"/>
      <c r="I139" s="55">
        <f>SUM(I129:I138)</f>
        <v>0</v>
      </c>
      <c r="J139" s="55">
        <f>SUM(J129:J138)</f>
        <v>0</v>
      </c>
      <c r="K139" s="56"/>
      <c r="L139" s="55">
        <f>SUM(L129:L138)</f>
        <v>0</v>
      </c>
      <c r="M139" s="55">
        <f>SUM(M129:M138)</f>
        <v>0</v>
      </c>
      <c r="N139" s="55">
        <f>SUM(N129:N138)</f>
        <v>0</v>
      </c>
      <c r="O139" s="57"/>
      <c r="P139" s="58"/>
      <c r="Q139" s="55">
        <f t="shared" ref="Q139:AG139" si="131">SUM(Q129:Q138)</f>
        <v>0</v>
      </c>
      <c r="R139" s="55">
        <f t="shared" si="131"/>
        <v>0</v>
      </c>
      <c r="S139" s="55">
        <f t="shared" si="131"/>
        <v>0</v>
      </c>
      <c r="T139" s="60">
        <f t="shared" si="131"/>
        <v>0</v>
      </c>
      <c r="U139" s="55">
        <f t="shared" si="131"/>
        <v>0</v>
      </c>
      <c r="V139" s="55">
        <f t="shared" si="131"/>
        <v>0</v>
      </c>
      <c r="W139" s="55">
        <f t="shared" si="131"/>
        <v>0</v>
      </c>
      <c r="X139" s="60">
        <f t="shared" si="131"/>
        <v>0</v>
      </c>
      <c r="Y139" s="55">
        <f t="shared" si="131"/>
        <v>0</v>
      </c>
      <c r="Z139" s="55">
        <f t="shared" si="131"/>
        <v>0</v>
      </c>
      <c r="AA139" s="55">
        <f t="shared" si="131"/>
        <v>0</v>
      </c>
      <c r="AB139" s="60">
        <f t="shared" si="131"/>
        <v>0</v>
      </c>
      <c r="AC139" s="55">
        <f t="shared" si="131"/>
        <v>0</v>
      </c>
      <c r="AD139" s="55">
        <f t="shared" si="131"/>
        <v>0</v>
      </c>
      <c r="AE139" s="55">
        <f t="shared" si="131"/>
        <v>0</v>
      </c>
      <c r="AF139" s="60">
        <f t="shared" si="131"/>
        <v>0</v>
      </c>
      <c r="AG139" s="53">
        <f t="shared" si="131"/>
        <v>0</v>
      </c>
      <c r="AH139" s="54">
        <f>IF(ISERROR(AG139/I139),0,AG139/I139)</f>
        <v>0</v>
      </c>
      <c r="AI139" s="54">
        <f>IF(ISERROR(AG139/$AG$191),0,AG139/$AG$191)</f>
        <v>0</v>
      </c>
    </row>
    <row r="140" spans="1:35" ht="12.75" customHeight="1">
      <c r="A140" s="36"/>
      <c r="B140" s="148" t="s">
        <v>18</v>
      </c>
      <c r="C140" s="149"/>
      <c r="D140" s="150"/>
      <c r="E140" s="18"/>
      <c r="F140" s="19"/>
      <c r="G140" s="20"/>
      <c r="H140" s="20"/>
      <c r="I140" s="21"/>
      <c r="J140" s="22"/>
      <c r="K140" s="23"/>
      <c r="L140" s="24"/>
      <c r="M140" s="24"/>
      <c r="N140" s="24"/>
      <c r="O140" s="19"/>
      <c r="P140" s="25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6"/>
      <c r="AI140" s="26"/>
    </row>
    <row r="141" spans="1:35" ht="12.75" hidden="1" customHeight="1" outlineLevel="1">
      <c r="A141" s="16">
        <v>1</v>
      </c>
      <c r="B141" s="28"/>
      <c r="C141" s="27"/>
      <c r="D141" s="28"/>
      <c r="E141" s="28"/>
      <c r="F141" s="28"/>
      <c r="G141" s="27"/>
      <c r="H141" s="27"/>
      <c r="I141" s="29"/>
      <c r="J141" s="30"/>
      <c r="K141" s="28"/>
      <c r="L141" s="35"/>
      <c r="M141" s="35"/>
      <c r="N141" s="35"/>
      <c r="O141" s="28"/>
      <c r="P141" s="28"/>
      <c r="Q141" s="35"/>
      <c r="R141" s="35"/>
      <c r="S141" s="35"/>
      <c r="T141" s="40">
        <f>SUM(Q141:S141)</f>
        <v>0</v>
      </c>
      <c r="U141" s="35"/>
      <c r="V141" s="35"/>
      <c r="W141" s="35"/>
      <c r="X141" s="40">
        <f>SUM(U141:W141)</f>
        <v>0</v>
      </c>
      <c r="Y141" s="35"/>
      <c r="Z141" s="35"/>
      <c r="AA141" s="35"/>
      <c r="AB141" s="40">
        <f>SUM(Y141:AA141)</f>
        <v>0</v>
      </c>
      <c r="AC141" s="35"/>
      <c r="AD141" s="35"/>
      <c r="AE141" s="35"/>
      <c r="AF141" s="40">
        <f>SUM(AC141:AE141)</f>
        <v>0</v>
      </c>
      <c r="AG141" s="40">
        <f t="shared" ref="AG141:AG150" si="132">SUM(T141,X141,AB141,AF141)</f>
        <v>0</v>
      </c>
      <c r="AH141" s="41">
        <f>IF(ISERROR(AG141/I141),0,AG141/I141)</f>
        <v>0</v>
      </c>
      <c r="AI141" s="42">
        <f t="shared" ref="AI141:AI150" si="133">IF(ISERROR(AG141/$AG$191),"-",AG141/$AG$191)</f>
        <v>0</v>
      </c>
    </row>
    <row r="142" spans="1:35" ht="12.75" hidden="1" customHeight="1" outlineLevel="1">
      <c r="A142" s="16">
        <v>2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ref="T142" si="134">SUM(Q142:S142)</f>
        <v>0</v>
      </c>
      <c r="U142" s="35"/>
      <c r="V142" s="35"/>
      <c r="W142" s="35"/>
      <c r="X142" s="40">
        <f t="shared" ref="X142" si="135">SUM(U142:W142)</f>
        <v>0</v>
      </c>
      <c r="Y142" s="35"/>
      <c r="Z142" s="35"/>
      <c r="AA142" s="35"/>
      <c r="AB142" s="40">
        <f t="shared" ref="AB142" si="136">SUM(Y142:AA142)</f>
        <v>0</v>
      </c>
      <c r="AC142" s="35"/>
      <c r="AD142" s="35"/>
      <c r="AE142" s="35"/>
      <c r="AF142" s="40">
        <f t="shared" ref="AF142" si="137">SUM(AC142:AE142)</f>
        <v>0</v>
      </c>
      <c r="AG142" s="40">
        <f t="shared" si="132"/>
        <v>0</v>
      </c>
      <c r="AH142" s="41">
        <f t="shared" ref="AH142:AH150" si="138">IF(ISERROR(AG142/I142),0,AG142/I142)</f>
        <v>0</v>
      </c>
      <c r="AI142" s="42">
        <f t="shared" si="133"/>
        <v>0</v>
      </c>
    </row>
    <row r="143" spans="1:35" ht="12.75" hidden="1" customHeight="1" outlineLevel="1">
      <c r="A143" s="16">
        <v>3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ref="T143:T150" si="139">SUM(Q143:S143)</f>
        <v>0</v>
      </c>
      <c r="U143" s="35"/>
      <c r="V143" s="35"/>
      <c r="W143" s="35"/>
      <c r="X143" s="40">
        <f t="shared" ref="X143:X150" si="140">SUM(U143:W143)</f>
        <v>0</v>
      </c>
      <c r="Y143" s="35"/>
      <c r="Z143" s="35"/>
      <c r="AA143" s="35"/>
      <c r="AB143" s="40">
        <f t="shared" ref="AB143:AB150" si="141">SUM(Y143:AA143)</f>
        <v>0</v>
      </c>
      <c r="AC143" s="35"/>
      <c r="AD143" s="35"/>
      <c r="AE143" s="35"/>
      <c r="AF143" s="40">
        <f t="shared" ref="AF143:AF150" si="142">SUM(AC143:AE143)</f>
        <v>0</v>
      </c>
      <c r="AG143" s="40">
        <f t="shared" si="132"/>
        <v>0</v>
      </c>
      <c r="AH143" s="41">
        <f t="shared" si="138"/>
        <v>0</v>
      </c>
      <c r="AI143" s="42">
        <f t="shared" si="133"/>
        <v>0</v>
      </c>
    </row>
    <row r="144" spans="1:35" ht="12.75" hidden="1" customHeight="1" outlineLevel="1">
      <c r="A144" s="16">
        <v>4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139"/>
        <v>0</v>
      </c>
      <c r="U144" s="35"/>
      <c r="V144" s="35"/>
      <c r="W144" s="35"/>
      <c r="X144" s="40">
        <f t="shared" si="140"/>
        <v>0</v>
      </c>
      <c r="Y144" s="35"/>
      <c r="Z144" s="35"/>
      <c r="AA144" s="35"/>
      <c r="AB144" s="40">
        <f t="shared" si="141"/>
        <v>0</v>
      </c>
      <c r="AC144" s="35"/>
      <c r="AD144" s="35"/>
      <c r="AE144" s="35"/>
      <c r="AF144" s="40">
        <f t="shared" si="142"/>
        <v>0</v>
      </c>
      <c r="AG144" s="40">
        <f t="shared" si="132"/>
        <v>0</v>
      </c>
      <c r="AH144" s="41">
        <f t="shared" si="138"/>
        <v>0</v>
      </c>
      <c r="AI144" s="42">
        <f t="shared" si="133"/>
        <v>0</v>
      </c>
    </row>
    <row r="145" spans="1:35" ht="12.75" hidden="1" customHeight="1" outlineLevel="1">
      <c r="A145" s="16">
        <v>5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139"/>
        <v>0</v>
      </c>
      <c r="U145" s="35"/>
      <c r="V145" s="35"/>
      <c r="W145" s="35"/>
      <c r="X145" s="40">
        <f t="shared" si="140"/>
        <v>0</v>
      </c>
      <c r="Y145" s="35"/>
      <c r="Z145" s="35"/>
      <c r="AA145" s="35"/>
      <c r="AB145" s="40">
        <f t="shared" si="141"/>
        <v>0</v>
      </c>
      <c r="AC145" s="35"/>
      <c r="AD145" s="35"/>
      <c r="AE145" s="35"/>
      <c r="AF145" s="40">
        <f t="shared" si="142"/>
        <v>0</v>
      </c>
      <c r="AG145" s="40">
        <f t="shared" si="132"/>
        <v>0</v>
      </c>
      <c r="AH145" s="41">
        <f t="shared" si="138"/>
        <v>0</v>
      </c>
      <c r="AI145" s="42">
        <f t="shared" si="133"/>
        <v>0</v>
      </c>
    </row>
    <row r="146" spans="1:35" ht="12.75" hidden="1" customHeight="1" outlineLevel="1">
      <c r="A146" s="16">
        <v>6</v>
      </c>
      <c r="B146" s="32"/>
      <c r="C146" s="31"/>
      <c r="D146" s="32"/>
      <c r="E146" s="32"/>
      <c r="F146" s="32"/>
      <c r="G146" s="31"/>
      <c r="H146" s="31"/>
      <c r="I146" s="29"/>
      <c r="J146" s="33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139"/>
        <v>0</v>
      </c>
      <c r="U146" s="35"/>
      <c r="V146" s="35"/>
      <c r="W146" s="35"/>
      <c r="X146" s="40">
        <f t="shared" si="140"/>
        <v>0</v>
      </c>
      <c r="Y146" s="35"/>
      <c r="Z146" s="35"/>
      <c r="AA146" s="35"/>
      <c r="AB146" s="40">
        <f t="shared" si="141"/>
        <v>0</v>
      </c>
      <c r="AC146" s="35"/>
      <c r="AD146" s="35"/>
      <c r="AE146" s="35"/>
      <c r="AF146" s="40">
        <f t="shared" si="142"/>
        <v>0</v>
      </c>
      <c r="AG146" s="40">
        <f t="shared" si="132"/>
        <v>0</v>
      </c>
      <c r="AH146" s="41">
        <f t="shared" si="138"/>
        <v>0</v>
      </c>
      <c r="AI146" s="42">
        <f t="shared" si="133"/>
        <v>0</v>
      </c>
    </row>
    <row r="147" spans="1:35" ht="12.75" hidden="1" customHeight="1" outlineLevel="1">
      <c r="A147" s="16">
        <v>7</v>
      </c>
      <c r="B147" s="32"/>
      <c r="C147" s="31"/>
      <c r="D147" s="32"/>
      <c r="E147" s="32"/>
      <c r="F147" s="32"/>
      <c r="G147" s="31"/>
      <c r="H147" s="31"/>
      <c r="I147" s="29"/>
      <c r="J147" s="33"/>
      <c r="K147" s="32"/>
      <c r="L147" s="35"/>
      <c r="M147" s="35"/>
      <c r="N147" s="35"/>
      <c r="O147" s="32"/>
      <c r="P147" s="32"/>
      <c r="Q147" s="35"/>
      <c r="R147" s="35"/>
      <c r="S147" s="35"/>
      <c r="T147" s="40">
        <f t="shared" si="139"/>
        <v>0</v>
      </c>
      <c r="U147" s="35"/>
      <c r="V147" s="35"/>
      <c r="W147" s="35"/>
      <c r="X147" s="40">
        <f t="shared" si="140"/>
        <v>0</v>
      </c>
      <c r="Y147" s="35"/>
      <c r="Z147" s="35"/>
      <c r="AA147" s="35"/>
      <c r="AB147" s="40">
        <f t="shared" si="141"/>
        <v>0</v>
      </c>
      <c r="AC147" s="35"/>
      <c r="AD147" s="35"/>
      <c r="AE147" s="35"/>
      <c r="AF147" s="40">
        <f t="shared" si="142"/>
        <v>0</v>
      </c>
      <c r="AG147" s="40">
        <f t="shared" si="132"/>
        <v>0</v>
      </c>
      <c r="AH147" s="41">
        <f t="shared" si="138"/>
        <v>0</v>
      </c>
      <c r="AI147" s="42">
        <f t="shared" si="133"/>
        <v>0</v>
      </c>
    </row>
    <row r="148" spans="1:35" ht="12.75" hidden="1" customHeight="1" outlineLevel="1">
      <c r="A148" s="16">
        <v>8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si="139"/>
        <v>0</v>
      </c>
      <c r="U148" s="35"/>
      <c r="V148" s="35"/>
      <c r="W148" s="35"/>
      <c r="X148" s="40">
        <f t="shared" si="140"/>
        <v>0</v>
      </c>
      <c r="Y148" s="35"/>
      <c r="Z148" s="35"/>
      <c r="AA148" s="35"/>
      <c r="AB148" s="40">
        <f t="shared" si="141"/>
        <v>0</v>
      </c>
      <c r="AC148" s="35"/>
      <c r="AD148" s="35"/>
      <c r="AE148" s="35"/>
      <c r="AF148" s="40">
        <f t="shared" si="142"/>
        <v>0</v>
      </c>
      <c r="AG148" s="40">
        <f t="shared" si="132"/>
        <v>0</v>
      </c>
      <c r="AH148" s="41">
        <f t="shared" si="138"/>
        <v>0</v>
      </c>
      <c r="AI148" s="42">
        <f t="shared" si="133"/>
        <v>0</v>
      </c>
    </row>
    <row r="149" spans="1:35" ht="12.75" hidden="1" customHeight="1" outlineLevel="1">
      <c r="A149" s="16">
        <v>9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139"/>
        <v>0</v>
      </c>
      <c r="U149" s="35"/>
      <c r="V149" s="35"/>
      <c r="W149" s="35"/>
      <c r="X149" s="40">
        <f t="shared" si="140"/>
        <v>0</v>
      </c>
      <c r="Y149" s="35"/>
      <c r="Z149" s="35"/>
      <c r="AA149" s="35"/>
      <c r="AB149" s="40">
        <f t="shared" si="141"/>
        <v>0</v>
      </c>
      <c r="AC149" s="35"/>
      <c r="AD149" s="35"/>
      <c r="AE149" s="35"/>
      <c r="AF149" s="40">
        <f t="shared" si="142"/>
        <v>0</v>
      </c>
      <c r="AG149" s="40">
        <f t="shared" si="132"/>
        <v>0</v>
      </c>
      <c r="AH149" s="41">
        <f t="shared" si="138"/>
        <v>0</v>
      </c>
      <c r="AI149" s="42">
        <f t="shared" si="133"/>
        <v>0</v>
      </c>
    </row>
    <row r="150" spans="1:35" ht="12.75" hidden="1" customHeight="1" outlineLevel="1">
      <c r="A150" s="16">
        <v>10</v>
      </c>
      <c r="B150" s="32"/>
      <c r="C150" s="31"/>
      <c r="D150" s="32"/>
      <c r="E150" s="32"/>
      <c r="F150" s="32"/>
      <c r="G150" s="31"/>
      <c r="H150" s="31"/>
      <c r="I150" s="29"/>
      <c r="J150" s="34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139"/>
        <v>0</v>
      </c>
      <c r="U150" s="35"/>
      <c r="V150" s="35"/>
      <c r="W150" s="35"/>
      <c r="X150" s="40">
        <f t="shared" si="140"/>
        <v>0</v>
      </c>
      <c r="Y150" s="35"/>
      <c r="Z150" s="35"/>
      <c r="AA150" s="35"/>
      <c r="AB150" s="40">
        <f t="shared" si="141"/>
        <v>0</v>
      </c>
      <c r="AC150" s="35"/>
      <c r="AD150" s="35"/>
      <c r="AE150" s="35"/>
      <c r="AF150" s="40">
        <f t="shared" si="142"/>
        <v>0</v>
      </c>
      <c r="AG150" s="40">
        <f t="shared" si="132"/>
        <v>0</v>
      </c>
      <c r="AH150" s="41">
        <f t="shared" si="138"/>
        <v>0</v>
      </c>
      <c r="AI150" s="42">
        <f t="shared" si="133"/>
        <v>0</v>
      </c>
    </row>
    <row r="151" spans="1:35" ht="12.75" customHeight="1" collapsed="1">
      <c r="A151" s="142" t="s">
        <v>70</v>
      </c>
      <c r="B151" s="143"/>
      <c r="C151" s="143"/>
      <c r="D151" s="143"/>
      <c r="E151" s="143"/>
      <c r="F151" s="143"/>
      <c r="G151" s="143"/>
      <c r="H151" s="144"/>
      <c r="I151" s="55">
        <f>SUM(I141:I150)</f>
        <v>0</v>
      </c>
      <c r="J151" s="55">
        <f>SUM(J141:J150)</f>
        <v>0</v>
      </c>
      <c r="K151" s="56"/>
      <c r="L151" s="55">
        <f>SUM(L141:L150)</f>
        <v>0</v>
      </c>
      <c r="M151" s="55">
        <f>SUM(M141:M150)</f>
        <v>0</v>
      </c>
      <c r="N151" s="55">
        <f>SUM(N141:N150)</f>
        <v>0</v>
      </c>
      <c r="O151" s="57"/>
      <c r="P151" s="58"/>
      <c r="Q151" s="55">
        <f t="shared" ref="Q151:AG151" si="143">SUM(Q141:Q150)</f>
        <v>0</v>
      </c>
      <c r="R151" s="55">
        <f t="shared" si="143"/>
        <v>0</v>
      </c>
      <c r="S151" s="55">
        <f t="shared" si="143"/>
        <v>0</v>
      </c>
      <c r="T151" s="60">
        <f t="shared" si="143"/>
        <v>0</v>
      </c>
      <c r="U151" s="55">
        <f t="shared" si="143"/>
        <v>0</v>
      </c>
      <c r="V151" s="55">
        <f t="shared" si="143"/>
        <v>0</v>
      </c>
      <c r="W151" s="55">
        <f t="shared" si="143"/>
        <v>0</v>
      </c>
      <c r="X151" s="60">
        <f t="shared" si="143"/>
        <v>0</v>
      </c>
      <c r="Y151" s="55">
        <f t="shared" si="143"/>
        <v>0</v>
      </c>
      <c r="Z151" s="55">
        <f t="shared" si="143"/>
        <v>0</v>
      </c>
      <c r="AA151" s="55">
        <f t="shared" si="143"/>
        <v>0</v>
      </c>
      <c r="AB151" s="60">
        <f t="shared" si="143"/>
        <v>0</v>
      </c>
      <c r="AC151" s="55">
        <f t="shared" si="143"/>
        <v>0</v>
      </c>
      <c r="AD151" s="55">
        <f t="shared" si="143"/>
        <v>0</v>
      </c>
      <c r="AE151" s="55">
        <f t="shared" si="143"/>
        <v>0</v>
      </c>
      <c r="AF151" s="60">
        <f t="shared" si="143"/>
        <v>0</v>
      </c>
      <c r="AG151" s="53">
        <f t="shared" si="143"/>
        <v>0</v>
      </c>
      <c r="AH151" s="54">
        <f>IF(ISERROR(AG151/I151),0,AG151/I151)</f>
        <v>0</v>
      </c>
      <c r="AI151" s="54">
        <f>IF(ISERROR(AG151/$AG$191),0,AG151/$AG$191)</f>
        <v>0</v>
      </c>
    </row>
    <row r="152" spans="1:35" ht="12.75" customHeight="1">
      <c r="A152" s="36"/>
      <c r="B152" s="148" t="s">
        <v>71</v>
      </c>
      <c r="C152" s="149"/>
      <c r="D152" s="150"/>
      <c r="E152" s="18"/>
      <c r="F152" s="19"/>
      <c r="G152" s="20"/>
      <c r="H152" s="20"/>
      <c r="I152" s="21"/>
      <c r="J152" s="22"/>
      <c r="K152" s="23"/>
      <c r="L152" s="24"/>
      <c r="M152" s="24"/>
      <c r="N152" s="24"/>
      <c r="O152" s="19"/>
      <c r="P152" s="25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6"/>
      <c r="AI152" s="26"/>
    </row>
    <row r="153" spans="1:35" ht="12.75" hidden="1" customHeight="1" outlineLevel="1">
      <c r="A153" s="16">
        <v>1</v>
      </c>
      <c r="B153" s="28"/>
      <c r="C153" s="27"/>
      <c r="D153" s="28"/>
      <c r="E153" s="28"/>
      <c r="F153" s="28"/>
      <c r="G153" s="27"/>
      <c r="H153" s="27"/>
      <c r="I153" s="29"/>
      <c r="J153" s="30"/>
      <c r="K153" s="28"/>
      <c r="L153" s="35"/>
      <c r="M153" s="35"/>
      <c r="N153" s="35"/>
      <c r="O153" s="28"/>
      <c r="P153" s="28"/>
      <c r="Q153" s="35"/>
      <c r="R153" s="35"/>
      <c r="S153" s="35"/>
      <c r="T153" s="40">
        <f>SUM(Q153:S153)</f>
        <v>0</v>
      </c>
      <c r="U153" s="35"/>
      <c r="V153" s="35"/>
      <c r="W153" s="35"/>
      <c r="X153" s="40">
        <f>SUM(U153:W153)</f>
        <v>0</v>
      </c>
      <c r="Y153" s="35"/>
      <c r="Z153" s="35"/>
      <c r="AA153" s="35"/>
      <c r="AB153" s="40">
        <f>SUM(Y153:AA153)</f>
        <v>0</v>
      </c>
      <c r="AC153" s="35"/>
      <c r="AD153" s="35"/>
      <c r="AE153" s="35"/>
      <c r="AF153" s="40">
        <f>SUM(AC153:AE153)</f>
        <v>0</v>
      </c>
      <c r="AG153" s="40">
        <f t="shared" ref="AG153:AG162" si="144">SUM(T153,X153,AB153,AF153)</f>
        <v>0</v>
      </c>
      <c r="AH153" s="41">
        <f>IF(ISERROR(AG153/I153),0,AG153/I153)</f>
        <v>0</v>
      </c>
      <c r="AI153" s="42">
        <f t="shared" ref="AI153:AI162" si="145">IF(ISERROR(AG153/$AG$191),"-",AG153/$AG$191)</f>
        <v>0</v>
      </c>
    </row>
    <row r="154" spans="1:35" ht="12.75" hidden="1" customHeight="1" outlineLevel="1">
      <c r="A154" s="16">
        <v>2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ref="T154" si="146">SUM(Q154:S154)</f>
        <v>0</v>
      </c>
      <c r="U154" s="35"/>
      <c r="V154" s="35"/>
      <c r="W154" s="35"/>
      <c r="X154" s="40">
        <f t="shared" ref="X154" si="147">SUM(U154:W154)</f>
        <v>0</v>
      </c>
      <c r="Y154" s="35"/>
      <c r="Z154" s="35"/>
      <c r="AA154" s="35"/>
      <c r="AB154" s="40">
        <f t="shared" ref="AB154" si="148">SUM(Y154:AA154)</f>
        <v>0</v>
      </c>
      <c r="AC154" s="35"/>
      <c r="AD154" s="35"/>
      <c r="AE154" s="35"/>
      <c r="AF154" s="40">
        <f t="shared" ref="AF154" si="149">SUM(AC154:AE154)</f>
        <v>0</v>
      </c>
      <c r="AG154" s="40">
        <f t="shared" si="144"/>
        <v>0</v>
      </c>
      <c r="AH154" s="41">
        <f t="shared" ref="AH154:AH162" si="150">IF(ISERROR(AG154/I154),0,AG154/I154)</f>
        <v>0</v>
      </c>
      <c r="AI154" s="42">
        <f t="shared" si="145"/>
        <v>0</v>
      </c>
    </row>
    <row r="155" spans="1:35" ht="12.75" hidden="1" customHeight="1" outlineLevel="1">
      <c r="A155" s="16">
        <v>3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ref="T155:T162" si="151">SUM(Q155:S155)</f>
        <v>0</v>
      </c>
      <c r="U155" s="35"/>
      <c r="V155" s="35"/>
      <c r="W155" s="35"/>
      <c r="X155" s="40">
        <f t="shared" ref="X155:X162" si="152">SUM(U155:W155)</f>
        <v>0</v>
      </c>
      <c r="Y155" s="35"/>
      <c r="Z155" s="35"/>
      <c r="AA155" s="35"/>
      <c r="AB155" s="40">
        <f t="shared" ref="AB155:AB162" si="153">SUM(Y155:AA155)</f>
        <v>0</v>
      </c>
      <c r="AC155" s="35"/>
      <c r="AD155" s="35"/>
      <c r="AE155" s="35"/>
      <c r="AF155" s="40">
        <f t="shared" ref="AF155:AF162" si="154">SUM(AC155:AE155)</f>
        <v>0</v>
      </c>
      <c r="AG155" s="40">
        <f t="shared" si="144"/>
        <v>0</v>
      </c>
      <c r="AH155" s="41">
        <f t="shared" si="150"/>
        <v>0</v>
      </c>
      <c r="AI155" s="42">
        <f t="shared" si="145"/>
        <v>0</v>
      </c>
    </row>
    <row r="156" spans="1:35" ht="12.75" hidden="1" customHeight="1" outlineLevel="1">
      <c r="A156" s="16">
        <v>4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151"/>
        <v>0</v>
      </c>
      <c r="U156" s="35"/>
      <c r="V156" s="35"/>
      <c r="W156" s="35"/>
      <c r="X156" s="40">
        <f t="shared" si="152"/>
        <v>0</v>
      </c>
      <c r="Y156" s="35"/>
      <c r="Z156" s="35"/>
      <c r="AA156" s="35"/>
      <c r="AB156" s="40">
        <f t="shared" si="153"/>
        <v>0</v>
      </c>
      <c r="AC156" s="35"/>
      <c r="AD156" s="35"/>
      <c r="AE156" s="35"/>
      <c r="AF156" s="40">
        <f t="shared" si="154"/>
        <v>0</v>
      </c>
      <c r="AG156" s="40">
        <f t="shared" si="144"/>
        <v>0</v>
      </c>
      <c r="AH156" s="41">
        <f t="shared" si="150"/>
        <v>0</v>
      </c>
      <c r="AI156" s="42">
        <f t="shared" si="145"/>
        <v>0</v>
      </c>
    </row>
    <row r="157" spans="1:35" ht="12.75" hidden="1" customHeight="1" outlineLevel="1">
      <c r="A157" s="16">
        <v>5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151"/>
        <v>0</v>
      </c>
      <c r="U157" s="35"/>
      <c r="V157" s="35"/>
      <c r="W157" s="35"/>
      <c r="X157" s="40">
        <f t="shared" si="152"/>
        <v>0</v>
      </c>
      <c r="Y157" s="35"/>
      <c r="Z157" s="35"/>
      <c r="AA157" s="35"/>
      <c r="AB157" s="40">
        <f t="shared" si="153"/>
        <v>0</v>
      </c>
      <c r="AC157" s="35"/>
      <c r="AD157" s="35"/>
      <c r="AE157" s="35"/>
      <c r="AF157" s="40">
        <f t="shared" si="154"/>
        <v>0</v>
      </c>
      <c r="AG157" s="40">
        <f t="shared" si="144"/>
        <v>0</v>
      </c>
      <c r="AH157" s="41">
        <f t="shared" si="150"/>
        <v>0</v>
      </c>
      <c r="AI157" s="42">
        <f t="shared" si="145"/>
        <v>0</v>
      </c>
    </row>
    <row r="158" spans="1:35" ht="12.75" hidden="1" customHeight="1" outlineLevel="1">
      <c r="A158" s="16">
        <v>6</v>
      </c>
      <c r="B158" s="32"/>
      <c r="C158" s="31"/>
      <c r="D158" s="32"/>
      <c r="E158" s="32"/>
      <c r="F158" s="32"/>
      <c r="G158" s="31"/>
      <c r="H158" s="31"/>
      <c r="I158" s="29"/>
      <c r="J158" s="33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151"/>
        <v>0</v>
      </c>
      <c r="U158" s="35"/>
      <c r="V158" s="35"/>
      <c r="W158" s="35"/>
      <c r="X158" s="40">
        <f t="shared" si="152"/>
        <v>0</v>
      </c>
      <c r="Y158" s="35"/>
      <c r="Z158" s="35"/>
      <c r="AA158" s="35"/>
      <c r="AB158" s="40">
        <f t="shared" si="153"/>
        <v>0</v>
      </c>
      <c r="AC158" s="35"/>
      <c r="AD158" s="35"/>
      <c r="AE158" s="35"/>
      <c r="AF158" s="40">
        <f t="shared" si="154"/>
        <v>0</v>
      </c>
      <c r="AG158" s="40">
        <f t="shared" si="144"/>
        <v>0</v>
      </c>
      <c r="AH158" s="41">
        <f t="shared" si="150"/>
        <v>0</v>
      </c>
      <c r="AI158" s="42">
        <f t="shared" si="145"/>
        <v>0</v>
      </c>
    </row>
    <row r="159" spans="1:35" ht="12.75" hidden="1" customHeight="1" outlineLevel="1">
      <c r="A159" s="16">
        <v>7</v>
      </c>
      <c r="B159" s="32"/>
      <c r="C159" s="31"/>
      <c r="D159" s="32"/>
      <c r="E159" s="32"/>
      <c r="F159" s="32"/>
      <c r="G159" s="31"/>
      <c r="H159" s="31"/>
      <c r="I159" s="29"/>
      <c r="J159" s="33"/>
      <c r="K159" s="32"/>
      <c r="L159" s="35"/>
      <c r="M159" s="35"/>
      <c r="N159" s="35"/>
      <c r="O159" s="32"/>
      <c r="P159" s="32"/>
      <c r="Q159" s="35"/>
      <c r="R159" s="35"/>
      <c r="S159" s="35"/>
      <c r="T159" s="40">
        <f t="shared" si="151"/>
        <v>0</v>
      </c>
      <c r="U159" s="35"/>
      <c r="V159" s="35"/>
      <c r="W159" s="35"/>
      <c r="X159" s="40">
        <f t="shared" si="152"/>
        <v>0</v>
      </c>
      <c r="Y159" s="35"/>
      <c r="Z159" s="35"/>
      <c r="AA159" s="35"/>
      <c r="AB159" s="40">
        <f t="shared" si="153"/>
        <v>0</v>
      </c>
      <c r="AC159" s="35"/>
      <c r="AD159" s="35"/>
      <c r="AE159" s="35"/>
      <c r="AF159" s="40">
        <f t="shared" si="154"/>
        <v>0</v>
      </c>
      <c r="AG159" s="40">
        <f t="shared" si="144"/>
        <v>0</v>
      </c>
      <c r="AH159" s="41">
        <f t="shared" si="150"/>
        <v>0</v>
      </c>
      <c r="AI159" s="42">
        <f t="shared" si="145"/>
        <v>0</v>
      </c>
    </row>
    <row r="160" spans="1:35" ht="12.75" hidden="1" customHeight="1" outlineLevel="1">
      <c r="A160" s="16">
        <v>8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si="151"/>
        <v>0</v>
      </c>
      <c r="U160" s="35"/>
      <c r="V160" s="35"/>
      <c r="W160" s="35"/>
      <c r="X160" s="40">
        <f t="shared" si="152"/>
        <v>0</v>
      </c>
      <c r="Y160" s="35"/>
      <c r="Z160" s="35"/>
      <c r="AA160" s="35"/>
      <c r="AB160" s="40">
        <f t="shared" si="153"/>
        <v>0</v>
      </c>
      <c r="AC160" s="35"/>
      <c r="AD160" s="35"/>
      <c r="AE160" s="35"/>
      <c r="AF160" s="40">
        <f t="shared" si="154"/>
        <v>0</v>
      </c>
      <c r="AG160" s="40">
        <f t="shared" si="144"/>
        <v>0</v>
      </c>
      <c r="AH160" s="41">
        <f t="shared" si="150"/>
        <v>0</v>
      </c>
      <c r="AI160" s="42">
        <f t="shared" si="145"/>
        <v>0</v>
      </c>
    </row>
    <row r="161" spans="1:35" ht="12.75" hidden="1" customHeight="1" outlineLevel="1">
      <c r="A161" s="16">
        <v>9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151"/>
        <v>0</v>
      </c>
      <c r="U161" s="35"/>
      <c r="V161" s="35"/>
      <c r="W161" s="35"/>
      <c r="X161" s="40">
        <f t="shared" si="152"/>
        <v>0</v>
      </c>
      <c r="Y161" s="35"/>
      <c r="Z161" s="35"/>
      <c r="AA161" s="35"/>
      <c r="AB161" s="40">
        <f t="shared" si="153"/>
        <v>0</v>
      </c>
      <c r="AC161" s="35"/>
      <c r="AD161" s="35"/>
      <c r="AE161" s="35"/>
      <c r="AF161" s="40">
        <f t="shared" si="154"/>
        <v>0</v>
      </c>
      <c r="AG161" s="40">
        <f t="shared" si="144"/>
        <v>0</v>
      </c>
      <c r="AH161" s="41">
        <f t="shared" si="150"/>
        <v>0</v>
      </c>
      <c r="AI161" s="42">
        <f t="shared" si="145"/>
        <v>0</v>
      </c>
    </row>
    <row r="162" spans="1:35" ht="12.75" hidden="1" customHeight="1" outlineLevel="1">
      <c r="A162" s="16">
        <v>10</v>
      </c>
      <c r="B162" s="32"/>
      <c r="C162" s="31"/>
      <c r="D162" s="32"/>
      <c r="E162" s="32"/>
      <c r="F162" s="32"/>
      <c r="G162" s="31"/>
      <c r="H162" s="31"/>
      <c r="I162" s="29"/>
      <c r="J162" s="34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151"/>
        <v>0</v>
      </c>
      <c r="U162" s="35"/>
      <c r="V162" s="35"/>
      <c r="W162" s="35"/>
      <c r="X162" s="40">
        <f t="shared" si="152"/>
        <v>0</v>
      </c>
      <c r="Y162" s="35"/>
      <c r="Z162" s="35"/>
      <c r="AA162" s="35"/>
      <c r="AB162" s="40">
        <f t="shared" si="153"/>
        <v>0</v>
      </c>
      <c r="AC162" s="35"/>
      <c r="AD162" s="35"/>
      <c r="AE162" s="35"/>
      <c r="AF162" s="40">
        <f t="shared" si="154"/>
        <v>0</v>
      </c>
      <c r="AG162" s="40">
        <f t="shared" si="144"/>
        <v>0</v>
      </c>
      <c r="AH162" s="41">
        <f t="shared" si="150"/>
        <v>0</v>
      </c>
      <c r="AI162" s="42">
        <f t="shared" si="145"/>
        <v>0</v>
      </c>
    </row>
    <row r="163" spans="1:35" ht="12.75" customHeight="1" collapsed="1">
      <c r="A163" s="142" t="s">
        <v>72</v>
      </c>
      <c r="B163" s="143"/>
      <c r="C163" s="143"/>
      <c r="D163" s="143"/>
      <c r="E163" s="143"/>
      <c r="F163" s="143"/>
      <c r="G163" s="143"/>
      <c r="H163" s="144"/>
      <c r="I163" s="55">
        <f>SUM(I153:I162)</f>
        <v>0</v>
      </c>
      <c r="J163" s="55">
        <f>SUM(J153:J162)</f>
        <v>0</v>
      </c>
      <c r="K163" s="56"/>
      <c r="L163" s="55">
        <f>SUM(L153:L162)</f>
        <v>0</v>
      </c>
      <c r="M163" s="55">
        <f>SUM(M153:M162)</f>
        <v>0</v>
      </c>
      <c r="N163" s="55">
        <f>SUM(N153:N162)</f>
        <v>0</v>
      </c>
      <c r="O163" s="57"/>
      <c r="P163" s="58"/>
      <c r="Q163" s="55">
        <f t="shared" ref="Q163:AG163" si="155">SUM(Q153:Q162)</f>
        <v>0</v>
      </c>
      <c r="R163" s="55">
        <f t="shared" si="155"/>
        <v>0</v>
      </c>
      <c r="S163" s="55">
        <f t="shared" si="155"/>
        <v>0</v>
      </c>
      <c r="T163" s="60">
        <f t="shared" si="155"/>
        <v>0</v>
      </c>
      <c r="U163" s="55">
        <f t="shared" si="155"/>
        <v>0</v>
      </c>
      <c r="V163" s="55">
        <f t="shared" si="155"/>
        <v>0</v>
      </c>
      <c r="W163" s="55">
        <f t="shared" si="155"/>
        <v>0</v>
      </c>
      <c r="X163" s="60">
        <f t="shared" si="155"/>
        <v>0</v>
      </c>
      <c r="Y163" s="55">
        <f t="shared" si="155"/>
        <v>0</v>
      </c>
      <c r="Z163" s="55">
        <f t="shared" si="155"/>
        <v>0</v>
      </c>
      <c r="AA163" s="55">
        <f t="shared" si="155"/>
        <v>0</v>
      </c>
      <c r="AB163" s="60">
        <f t="shared" si="155"/>
        <v>0</v>
      </c>
      <c r="AC163" s="55">
        <f t="shared" si="155"/>
        <v>0</v>
      </c>
      <c r="AD163" s="55">
        <f t="shared" si="155"/>
        <v>0</v>
      </c>
      <c r="AE163" s="55">
        <f t="shared" si="155"/>
        <v>0</v>
      </c>
      <c r="AF163" s="60">
        <f t="shared" si="155"/>
        <v>0</v>
      </c>
      <c r="AG163" s="53">
        <f t="shared" si="155"/>
        <v>0</v>
      </c>
      <c r="AH163" s="54">
        <f>IF(ISERROR(AG163/I163),0,AG163/I163)</f>
        <v>0</v>
      </c>
      <c r="AI163" s="54">
        <f>IF(ISERROR(AG163/$AG$191),0,AG163/$AG$191)</f>
        <v>0</v>
      </c>
    </row>
    <row r="164" spans="1:35" ht="12.75" customHeight="1">
      <c r="A164" s="36"/>
      <c r="B164" s="148" t="s">
        <v>20</v>
      </c>
      <c r="C164" s="149"/>
      <c r="D164" s="150"/>
      <c r="E164" s="18"/>
      <c r="F164" s="19"/>
      <c r="G164" s="20"/>
      <c r="H164" s="20"/>
      <c r="I164" s="21"/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 ht="12.75" hidden="1" customHeight="1" outlineLevel="1">
      <c r="A165" s="16">
        <v>1</v>
      </c>
      <c r="B165" s="28"/>
      <c r="C165" s="27"/>
      <c r="D165" s="28"/>
      <c r="E165" s="28"/>
      <c r="F165" s="28"/>
      <c r="G165" s="27"/>
      <c r="H165" s="27"/>
      <c r="I165" s="29"/>
      <c r="J165" s="30"/>
      <c r="K165" s="28"/>
      <c r="L165" s="35"/>
      <c r="M165" s="35"/>
      <c r="N165" s="35"/>
      <c r="O165" s="28"/>
      <c r="P165" s="28"/>
      <c r="Q165" s="35"/>
      <c r="R165" s="35"/>
      <c r="S165" s="35"/>
      <c r="T165" s="40">
        <f>SUM(Q165:S165)</f>
        <v>0</v>
      </c>
      <c r="U165" s="35"/>
      <c r="V165" s="35"/>
      <c r="W165" s="35"/>
      <c r="X165" s="40">
        <f>SUM(U165:W165)</f>
        <v>0</v>
      </c>
      <c r="Y165" s="35"/>
      <c r="Z165" s="35"/>
      <c r="AA165" s="35"/>
      <c r="AB165" s="40">
        <f>SUM(Y165:AA165)</f>
        <v>0</v>
      </c>
      <c r="AC165" s="35"/>
      <c r="AD165" s="35"/>
      <c r="AE165" s="35"/>
      <c r="AF165" s="40">
        <f>SUM(AC165:AE165)</f>
        <v>0</v>
      </c>
      <c r="AG165" s="40">
        <f t="shared" ref="AG165:AG174" si="156">SUM(T165,X165,AB165,AF165)</f>
        <v>0</v>
      </c>
      <c r="AH165" s="41">
        <f>IF(ISERROR(AG165/I165),0,AG165/I165)</f>
        <v>0</v>
      </c>
      <c r="AI165" s="42">
        <f t="shared" ref="AI165:AI174" si="157">IF(ISERROR(AG165/$AG$191),"-",AG165/$AG$191)</f>
        <v>0</v>
      </c>
    </row>
    <row r="166" spans="1:35" ht="12.75" hidden="1" customHeight="1" outlineLevel="1">
      <c r="A166" s="16">
        <v>2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ref="T166" si="158">SUM(Q166:S166)</f>
        <v>0</v>
      </c>
      <c r="U166" s="35"/>
      <c r="V166" s="35"/>
      <c r="W166" s="35"/>
      <c r="X166" s="40">
        <f t="shared" ref="X166" si="159">SUM(U166:W166)</f>
        <v>0</v>
      </c>
      <c r="Y166" s="35"/>
      <c r="Z166" s="35"/>
      <c r="AA166" s="35"/>
      <c r="AB166" s="40">
        <f t="shared" ref="AB166" si="160">SUM(Y166:AA166)</f>
        <v>0</v>
      </c>
      <c r="AC166" s="35"/>
      <c r="AD166" s="35"/>
      <c r="AE166" s="35"/>
      <c r="AF166" s="40">
        <f t="shared" ref="AF166" si="161">SUM(AC166:AE166)</f>
        <v>0</v>
      </c>
      <c r="AG166" s="40">
        <f t="shared" si="156"/>
        <v>0</v>
      </c>
      <c r="AH166" s="41">
        <f t="shared" ref="AH166:AH174" si="162">IF(ISERROR(AG166/I166),0,AG166/I166)</f>
        <v>0</v>
      </c>
      <c r="AI166" s="42">
        <f t="shared" si="157"/>
        <v>0</v>
      </c>
    </row>
    <row r="167" spans="1:35" ht="12.75" hidden="1" customHeight="1" outlineLevel="1">
      <c r="A167" s="16">
        <v>3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ref="T167:T174" si="163">SUM(Q167:S167)</f>
        <v>0</v>
      </c>
      <c r="U167" s="35"/>
      <c r="V167" s="35"/>
      <c r="W167" s="35"/>
      <c r="X167" s="40">
        <f t="shared" ref="X167:X174" si="164">SUM(U167:W167)</f>
        <v>0</v>
      </c>
      <c r="Y167" s="35"/>
      <c r="Z167" s="35"/>
      <c r="AA167" s="35"/>
      <c r="AB167" s="40">
        <f t="shared" ref="AB167:AB174" si="165">SUM(Y167:AA167)</f>
        <v>0</v>
      </c>
      <c r="AC167" s="35"/>
      <c r="AD167" s="35"/>
      <c r="AE167" s="35"/>
      <c r="AF167" s="40">
        <f t="shared" ref="AF167:AF174" si="166">SUM(AC167:AE167)</f>
        <v>0</v>
      </c>
      <c r="AG167" s="40">
        <f t="shared" si="156"/>
        <v>0</v>
      </c>
      <c r="AH167" s="41">
        <f t="shared" si="162"/>
        <v>0</v>
      </c>
      <c r="AI167" s="42">
        <f t="shared" si="157"/>
        <v>0</v>
      </c>
    </row>
    <row r="168" spans="1:35" ht="12.75" hidden="1" customHeight="1" outlineLevel="1">
      <c r="A168" s="16">
        <v>4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63"/>
        <v>0</v>
      </c>
      <c r="U168" s="35"/>
      <c r="V168" s="35"/>
      <c r="W168" s="35"/>
      <c r="X168" s="40">
        <f t="shared" si="164"/>
        <v>0</v>
      </c>
      <c r="Y168" s="35"/>
      <c r="Z168" s="35"/>
      <c r="AA168" s="35"/>
      <c r="AB168" s="40">
        <f t="shared" si="165"/>
        <v>0</v>
      </c>
      <c r="AC168" s="35"/>
      <c r="AD168" s="35"/>
      <c r="AE168" s="35"/>
      <c r="AF168" s="40">
        <f t="shared" si="166"/>
        <v>0</v>
      </c>
      <c r="AG168" s="40">
        <f t="shared" si="156"/>
        <v>0</v>
      </c>
      <c r="AH168" s="41">
        <f t="shared" si="162"/>
        <v>0</v>
      </c>
      <c r="AI168" s="42">
        <f t="shared" si="157"/>
        <v>0</v>
      </c>
    </row>
    <row r="169" spans="1:35" ht="12.75" hidden="1" customHeight="1" outlineLevel="1">
      <c r="A169" s="16">
        <v>5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63"/>
        <v>0</v>
      </c>
      <c r="U169" s="35"/>
      <c r="V169" s="35"/>
      <c r="W169" s="35"/>
      <c r="X169" s="40">
        <f t="shared" si="164"/>
        <v>0</v>
      </c>
      <c r="Y169" s="35"/>
      <c r="Z169" s="35"/>
      <c r="AA169" s="35"/>
      <c r="AB169" s="40">
        <f t="shared" si="165"/>
        <v>0</v>
      </c>
      <c r="AC169" s="35"/>
      <c r="AD169" s="35"/>
      <c r="AE169" s="35"/>
      <c r="AF169" s="40">
        <f t="shared" si="166"/>
        <v>0</v>
      </c>
      <c r="AG169" s="40">
        <f t="shared" si="156"/>
        <v>0</v>
      </c>
      <c r="AH169" s="41">
        <f t="shared" si="162"/>
        <v>0</v>
      </c>
      <c r="AI169" s="42">
        <f t="shared" si="157"/>
        <v>0</v>
      </c>
    </row>
    <row r="170" spans="1:35" ht="12.75" hidden="1" customHeight="1" outlineLevel="1">
      <c r="A170" s="16">
        <v>6</v>
      </c>
      <c r="B170" s="32"/>
      <c r="C170" s="31"/>
      <c r="D170" s="32"/>
      <c r="E170" s="32"/>
      <c r="F170" s="32"/>
      <c r="G170" s="31"/>
      <c r="H170" s="31"/>
      <c r="I170" s="29"/>
      <c r="J170" s="33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63"/>
        <v>0</v>
      </c>
      <c r="U170" s="35"/>
      <c r="V170" s="35"/>
      <c r="W170" s="35"/>
      <c r="X170" s="40">
        <f t="shared" si="164"/>
        <v>0</v>
      </c>
      <c r="Y170" s="35"/>
      <c r="Z170" s="35"/>
      <c r="AA170" s="35"/>
      <c r="AB170" s="40">
        <f t="shared" si="165"/>
        <v>0</v>
      </c>
      <c r="AC170" s="35"/>
      <c r="AD170" s="35"/>
      <c r="AE170" s="35"/>
      <c r="AF170" s="40">
        <f t="shared" si="166"/>
        <v>0</v>
      </c>
      <c r="AG170" s="40">
        <f t="shared" si="156"/>
        <v>0</v>
      </c>
      <c r="AH170" s="41">
        <f t="shared" si="162"/>
        <v>0</v>
      </c>
      <c r="AI170" s="42">
        <f t="shared" si="157"/>
        <v>0</v>
      </c>
    </row>
    <row r="171" spans="1:35" ht="12.75" hidden="1" customHeight="1" outlineLevel="1">
      <c r="A171" s="16">
        <v>7</v>
      </c>
      <c r="B171" s="32"/>
      <c r="C171" s="31"/>
      <c r="D171" s="32"/>
      <c r="E171" s="32"/>
      <c r="F171" s="32"/>
      <c r="G171" s="31"/>
      <c r="H171" s="31"/>
      <c r="I171" s="29"/>
      <c r="J171" s="33"/>
      <c r="K171" s="32"/>
      <c r="L171" s="35"/>
      <c r="M171" s="35"/>
      <c r="N171" s="35"/>
      <c r="O171" s="32"/>
      <c r="P171" s="32"/>
      <c r="Q171" s="35"/>
      <c r="R171" s="35"/>
      <c r="S171" s="35"/>
      <c r="T171" s="40">
        <f t="shared" si="163"/>
        <v>0</v>
      </c>
      <c r="U171" s="35"/>
      <c r="V171" s="35"/>
      <c r="W171" s="35"/>
      <c r="X171" s="40">
        <f t="shared" si="164"/>
        <v>0</v>
      </c>
      <c r="Y171" s="35"/>
      <c r="Z171" s="35"/>
      <c r="AA171" s="35"/>
      <c r="AB171" s="40">
        <f t="shared" si="165"/>
        <v>0</v>
      </c>
      <c r="AC171" s="35"/>
      <c r="AD171" s="35"/>
      <c r="AE171" s="35"/>
      <c r="AF171" s="40">
        <f t="shared" si="166"/>
        <v>0</v>
      </c>
      <c r="AG171" s="40">
        <f t="shared" si="156"/>
        <v>0</v>
      </c>
      <c r="AH171" s="41">
        <f t="shared" si="162"/>
        <v>0</v>
      </c>
      <c r="AI171" s="42">
        <f t="shared" si="157"/>
        <v>0</v>
      </c>
    </row>
    <row r="172" spans="1:35" ht="12.75" hidden="1" customHeight="1" outlineLevel="1">
      <c r="A172" s="16">
        <v>8</v>
      </c>
      <c r="B172" s="32"/>
      <c r="C172" s="31"/>
      <c r="D172" s="32"/>
      <c r="E172" s="32"/>
      <c r="F172" s="32"/>
      <c r="G172" s="31"/>
      <c r="H172" s="31"/>
      <c r="I172" s="29"/>
      <c r="J172" s="33"/>
      <c r="K172" s="32"/>
      <c r="L172" s="35"/>
      <c r="M172" s="35"/>
      <c r="N172" s="35"/>
      <c r="O172" s="32"/>
      <c r="P172" s="32"/>
      <c r="Q172" s="35"/>
      <c r="R172" s="35"/>
      <c r="S172" s="35"/>
      <c r="T172" s="40">
        <f t="shared" si="163"/>
        <v>0</v>
      </c>
      <c r="U172" s="35"/>
      <c r="V172" s="35"/>
      <c r="W172" s="35"/>
      <c r="X172" s="40">
        <f t="shared" si="164"/>
        <v>0</v>
      </c>
      <c r="Y172" s="35"/>
      <c r="Z172" s="35"/>
      <c r="AA172" s="35"/>
      <c r="AB172" s="40">
        <f t="shared" si="165"/>
        <v>0</v>
      </c>
      <c r="AC172" s="35"/>
      <c r="AD172" s="35"/>
      <c r="AE172" s="35"/>
      <c r="AF172" s="40">
        <f t="shared" si="166"/>
        <v>0</v>
      </c>
      <c r="AG172" s="40">
        <f t="shared" si="156"/>
        <v>0</v>
      </c>
      <c r="AH172" s="41">
        <f t="shared" si="162"/>
        <v>0</v>
      </c>
      <c r="AI172" s="42">
        <f t="shared" si="157"/>
        <v>0</v>
      </c>
    </row>
    <row r="173" spans="1:35" ht="12.75" hidden="1" customHeight="1" outlineLevel="1">
      <c r="A173" s="16">
        <v>9</v>
      </c>
      <c r="B173" s="32"/>
      <c r="C173" s="31"/>
      <c r="D173" s="32"/>
      <c r="E173" s="32"/>
      <c r="F173" s="32"/>
      <c r="G173" s="31"/>
      <c r="H173" s="31"/>
      <c r="I173" s="29"/>
      <c r="J173" s="33"/>
      <c r="K173" s="32"/>
      <c r="L173" s="35"/>
      <c r="M173" s="35"/>
      <c r="N173" s="35"/>
      <c r="O173" s="32"/>
      <c r="P173" s="32"/>
      <c r="Q173" s="35"/>
      <c r="R173" s="35"/>
      <c r="S173" s="35"/>
      <c r="T173" s="40">
        <f t="shared" si="163"/>
        <v>0</v>
      </c>
      <c r="U173" s="35"/>
      <c r="V173" s="35"/>
      <c r="W173" s="35"/>
      <c r="X173" s="40">
        <f t="shared" si="164"/>
        <v>0</v>
      </c>
      <c r="Y173" s="35"/>
      <c r="Z173" s="35"/>
      <c r="AA173" s="35"/>
      <c r="AB173" s="40">
        <f t="shared" si="165"/>
        <v>0</v>
      </c>
      <c r="AC173" s="35"/>
      <c r="AD173" s="35"/>
      <c r="AE173" s="35"/>
      <c r="AF173" s="40">
        <f t="shared" si="166"/>
        <v>0</v>
      </c>
      <c r="AG173" s="40">
        <f t="shared" si="156"/>
        <v>0</v>
      </c>
      <c r="AH173" s="41">
        <f t="shared" si="162"/>
        <v>0</v>
      </c>
      <c r="AI173" s="42">
        <f t="shared" si="157"/>
        <v>0</v>
      </c>
    </row>
    <row r="174" spans="1:35" ht="12.75" hidden="1" customHeight="1" outlineLevel="1">
      <c r="A174" s="16">
        <v>10</v>
      </c>
      <c r="B174" s="32"/>
      <c r="C174" s="31"/>
      <c r="D174" s="32"/>
      <c r="E174" s="32"/>
      <c r="F174" s="32"/>
      <c r="G174" s="31"/>
      <c r="H174" s="31"/>
      <c r="I174" s="29"/>
      <c r="J174" s="34"/>
      <c r="K174" s="32"/>
      <c r="L174" s="35"/>
      <c r="M174" s="35"/>
      <c r="N174" s="35"/>
      <c r="O174" s="32"/>
      <c r="P174" s="32"/>
      <c r="Q174" s="35"/>
      <c r="R174" s="35"/>
      <c r="S174" s="35"/>
      <c r="T174" s="40">
        <f t="shared" si="163"/>
        <v>0</v>
      </c>
      <c r="U174" s="35"/>
      <c r="V174" s="35"/>
      <c r="W174" s="35"/>
      <c r="X174" s="40">
        <f t="shared" si="164"/>
        <v>0</v>
      </c>
      <c r="Y174" s="35"/>
      <c r="Z174" s="35"/>
      <c r="AA174" s="35"/>
      <c r="AB174" s="40">
        <f t="shared" si="165"/>
        <v>0</v>
      </c>
      <c r="AC174" s="35"/>
      <c r="AD174" s="35"/>
      <c r="AE174" s="35"/>
      <c r="AF174" s="40">
        <f t="shared" si="166"/>
        <v>0</v>
      </c>
      <c r="AG174" s="40">
        <f t="shared" si="156"/>
        <v>0</v>
      </c>
      <c r="AH174" s="41">
        <f t="shared" si="162"/>
        <v>0</v>
      </c>
      <c r="AI174" s="42">
        <f t="shared" si="157"/>
        <v>0</v>
      </c>
    </row>
    <row r="175" spans="1:35" ht="12.75" customHeight="1" collapsed="1">
      <c r="A175" s="142" t="s">
        <v>73</v>
      </c>
      <c r="B175" s="143"/>
      <c r="C175" s="143"/>
      <c r="D175" s="143"/>
      <c r="E175" s="143"/>
      <c r="F175" s="143"/>
      <c r="G175" s="143"/>
      <c r="H175" s="144"/>
      <c r="I175" s="55">
        <f>SUM(I165:I174)</f>
        <v>0</v>
      </c>
      <c r="J175" s="55">
        <f>SUM(J165:J174)</f>
        <v>0</v>
      </c>
      <c r="K175" s="56"/>
      <c r="L175" s="55">
        <f>SUM(L165:L174)</f>
        <v>0</v>
      </c>
      <c r="M175" s="55">
        <f>SUM(M165:M174)</f>
        <v>0</v>
      </c>
      <c r="N175" s="55">
        <f>SUM(N165:N174)</f>
        <v>0</v>
      </c>
      <c r="O175" s="57"/>
      <c r="P175" s="58"/>
      <c r="Q175" s="55">
        <f t="shared" ref="Q175:AG175" si="167">SUM(Q165:Q174)</f>
        <v>0</v>
      </c>
      <c r="R175" s="55">
        <f t="shared" si="167"/>
        <v>0</v>
      </c>
      <c r="S175" s="55">
        <f t="shared" si="167"/>
        <v>0</v>
      </c>
      <c r="T175" s="60">
        <f t="shared" si="167"/>
        <v>0</v>
      </c>
      <c r="U175" s="55">
        <f t="shared" si="167"/>
        <v>0</v>
      </c>
      <c r="V175" s="55">
        <f t="shared" si="167"/>
        <v>0</v>
      </c>
      <c r="W175" s="55">
        <f t="shared" si="167"/>
        <v>0</v>
      </c>
      <c r="X175" s="60">
        <f t="shared" si="167"/>
        <v>0</v>
      </c>
      <c r="Y175" s="55">
        <f t="shared" si="167"/>
        <v>0</v>
      </c>
      <c r="Z175" s="55">
        <f t="shared" si="167"/>
        <v>0</v>
      </c>
      <c r="AA175" s="55">
        <f t="shared" si="167"/>
        <v>0</v>
      </c>
      <c r="AB175" s="60">
        <f t="shared" si="167"/>
        <v>0</v>
      </c>
      <c r="AC175" s="55">
        <f t="shared" si="167"/>
        <v>0</v>
      </c>
      <c r="AD175" s="55">
        <f t="shared" si="167"/>
        <v>0</v>
      </c>
      <c r="AE175" s="55">
        <f t="shared" si="167"/>
        <v>0</v>
      </c>
      <c r="AF175" s="60">
        <f t="shared" si="167"/>
        <v>0</v>
      </c>
      <c r="AG175" s="53">
        <f t="shared" si="167"/>
        <v>0</v>
      </c>
      <c r="AH175" s="54">
        <f>IF(ISERROR(AG175/I175),0,AG175/I175)</f>
        <v>0</v>
      </c>
      <c r="AI175" s="54">
        <f>IF(ISERROR(AG175/$AG$191),0,AG175/$AG$191)</f>
        <v>0</v>
      </c>
    </row>
    <row r="176" spans="1:35" ht="12.75" customHeight="1">
      <c r="A176" s="36"/>
      <c r="B176" s="148" t="s">
        <v>19</v>
      </c>
      <c r="C176" s="149"/>
      <c r="D176" s="150"/>
      <c r="E176" s="18"/>
      <c r="F176" s="19"/>
      <c r="G176" s="20"/>
      <c r="H176" s="20"/>
      <c r="I176" s="21"/>
      <c r="J176" s="22"/>
      <c r="K176" s="23"/>
      <c r="L176" s="24"/>
      <c r="M176" s="24"/>
      <c r="N176" s="24"/>
      <c r="O176" s="19"/>
      <c r="P176" s="25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6"/>
      <c r="AI176" s="26"/>
    </row>
    <row r="177" spans="1:35" ht="12.75" hidden="1" customHeight="1" outlineLevel="1">
      <c r="A177" s="16">
        <v>1</v>
      </c>
      <c r="B177" s="28"/>
      <c r="C177" s="27"/>
      <c r="D177" s="28"/>
      <c r="E177" s="28"/>
      <c r="F177" s="28"/>
      <c r="G177" s="27"/>
      <c r="H177" s="27"/>
      <c r="I177" s="29"/>
      <c r="J177" s="30"/>
      <c r="K177" s="28"/>
      <c r="L177" s="35"/>
      <c r="M177" s="35"/>
      <c r="N177" s="35"/>
      <c r="O177" s="28"/>
      <c r="P177" s="28"/>
      <c r="Q177" s="35"/>
      <c r="R177" s="35"/>
      <c r="S177" s="35"/>
      <c r="T177" s="40">
        <f>SUM(Q177:S177)</f>
        <v>0</v>
      </c>
      <c r="U177" s="35"/>
      <c r="V177" s="35"/>
      <c r="W177" s="35"/>
      <c r="X177" s="40">
        <f>SUM(U177:W177)</f>
        <v>0</v>
      </c>
      <c r="Y177" s="35"/>
      <c r="Z177" s="35"/>
      <c r="AA177" s="35"/>
      <c r="AB177" s="40">
        <f>SUM(Y177:AA177)</f>
        <v>0</v>
      </c>
      <c r="AC177" s="35"/>
      <c r="AD177" s="35"/>
      <c r="AE177" s="35"/>
      <c r="AF177" s="40">
        <f>SUM(AC177:AE177)</f>
        <v>0</v>
      </c>
      <c r="AG177" s="40">
        <f t="shared" ref="AG177:AG186" si="168">SUM(T177,X177,AB177,AF177)</f>
        <v>0</v>
      </c>
      <c r="AH177" s="41">
        <f>IF(ISERROR(AG177/I177),0,AG177/I177)</f>
        <v>0</v>
      </c>
      <c r="AI177" s="42">
        <f t="shared" ref="AI177:AI186" si="169">IF(ISERROR(AG177/$AG$191),"-",AG177/$AG$191)</f>
        <v>0</v>
      </c>
    </row>
    <row r="178" spans="1:35" ht="12.75" hidden="1" customHeight="1" outlineLevel="1">
      <c r="A178" s="16">
        <v>2</v>
      </c>
      <c r="B178" s="32"/>
      <c r="C178" s="31"/>
      <c r="D178" s="32"/>
      <c r="E178" s="32"/>
      <c r="F178" s="32"/>
      <c r="G178" s="31"/>
      <c r="H178" s="31"/>
      <c r="I178" s="29"/>
      <c r="J178" s="33"/>
      <c r="K178" s="32"/>
      <c r="L178" s="35"/>
      <c r="M178" s="35"/>
      <c r="N178" s="35"/>
      <c r="O178" s="32"/>
      <c r="P178" s="32"/>
      <c r="Q178" s="35"/>
      <c r="R178" s="35"/>
      <c r="S178" s="35"/>
      <c r="T178" s="40">
        <f t="shared" ref="T178" si="170">SUM(Q178:S178)</f>
        <v>0</v>
      </c>
      <c r="U178" s="35"/>
      <c r="V178" s="35"/>
      <c r="W178" s="35"/>
      <c r="X178" s="40">
        <f t="shared" ref="X178" si="171">SUM(U178:W178)</f>
        <v>0</v>
      </c>
      <c r="Y178" s="35"/>
      <c r="Z178" s="35"/>
      <c r="AA178" s="35"/>
      <c r="AB178" s="40">
        <f t="shared" ref="AB178" si="172">SUM(Y178:AA178)</f>
        <v>0</v>
      </c>
      <c r="AC178" s="35"/>
      <c r="AD178" s="35"/>
      <c r="AE178" s="35"/>
      <c r="AF178" s="40">
        <f t="shared" ref="AF178" si="173">SUM(AC178:AE178)</f>
        <v>0</v>
      </c>
      <c r="AG178" s="40">
        <f t="shared" si="168"/>
        <v>0</v>
      </c>
      <c r="AH178" s="41">
        <f t="shared" ref="AH178:AH186" si="174">IF(ISERROR(AG178/I178),0,AG178/I178)</f>
        <v>0</v>
      </c>
      <c r="AI178" s="42">
        <f t="shared" si="169"/>
        <v>0</v>
      </c>
    </row>
    <row r="179" spans="1:35" ht="12.75" hidden="1" customHeight="1" outlineLevel="1">
      <c r="A179" s="16">
        <v>3</v>
      </c>
      <c r="B179" s="32"/>
      <c r="C179" s="31"/>
      <c r="D179" s="32"/>
      <c r="E179" s="32"/>
      <c r="F179" s="32"/>
      <c r="G179" s="31"/>
      <c r="H179" s="31"/>
      <c r="I179" s="29"/>
      <c r="J179" s="33"/>
      <c r="K179" s="32"/>
      <c r="L179" s="35"/>
      <c r="M179" s="35"/>
      <c r="N179" s="35"/>
      <c r="O179" s="32"/>
      <c r="P179" s="32"/>
      <c r="Q179" s="35"/>
      <c r="R179" s="35"/>
      <c r="S179" s="35"/>
      <c r="T179" s="40">
        <f t="shared" ref="T179:T186" si="175">SUM(Q179:S179)</f>
        <v>0</v>
      </c>
      <c r="U179" s="35"/>
      <c r="V179" s="35"/>
      <c r="W179" s="35"/>
      <c r="X179" s="40">
        <f t="shared" ref="X179:X186" si="176">SUM(U179:W179)</f>
        <v>0</v>
      </c>
      <c r="Y179" s="35"/>
      <c r="Z179" s="35"/>
      <c r="AA179" s="35"/>
      <c r="AB179" s="40">
        <f t="shared" ref="AB179:AB186" si="177">SUM(Y179:AA179)</f>
        <v>0</v>
      </c>
      <c r="AC179" s="35"/>
      <c r="AD179" s="35"/>
      <c r="AE179" s="35"/>
      <c r="AF179" s="40">
        <f t="shared" ref="AF179:AF186" si="178">SUM(AC179:AE179)</f>
        <v>0</v>
      </c>
      <c r="AG179" s="40">
        <f t="shared" si="168"/>
        <v>0</v>
      </c>
      <c r="AH179" s="41">
        <f t="shared" si="174"/>
        <v>0</v>
      </c>
      <c r="AI179" s="42">
        <f t="shared" si="169"/>
        <v>0</v>
      </c>
    </row>
    <row r="180" spans="1:35" ht="12.75" hidden="1" customHeight="1" outlineLevel="1">
      <c r="A180" s="16">
        <v>4</v>
      </c>
      <c r="B180" s="32"/>
      <c r="C180" s="31"/>
      <c r="D180" s="32"/>
      <c r="E180" s="32"/>
      <c r="F180" s="32"/>
      <c r="G180" s="31"/>
      <c r="H180" s="31"/>
      <c r="I180" s="29"/>
      <c r="J180" s="33"/>
      <c r="K180" s="32"/>
      <c r="L180" s="35"/>
      <c r="M180" s="35"/>
      <c r="N180" s="35"/>
      <c r="O180" s="32"/>
      <c r="P180" s="32"/>
      <c r="Q180" s="35"/>
      <c r="R180" s="35"/>
      <c r="S180" s="35"/>
      <c r="T180" s="40">
        <f t="shared" si="175"/>
        <v>0</v>
      </c>
      <c r="U180" s="35"/>
      <c r="V180" s="35"/>
      <c r="W180" s="35"/>
      <c r="X180" s="40">
        <f t="shared" si="176"/>
        <v>0</v>
      </c>
      <c r="Y180" s="35"/>
      <c r="Z180" s="35"/>
      <c r="AA180" s="35"/>
      <c r="AB180" s="40">
        <f t="shared" si="177"/>
        <v>0</v>
      </c>
      <c r="AC180" s="35"/>
      <c r="AD180" s="35"/>
      <c r="AE180" s="35"/>
      <c r="AF180" s="40">
        <f t="shared" si="178"/>
        <v>0</v>
      </c>
      <c r="AG180" s="40">
        <f t="shared" si="168"/>
        <v>0</v>
      </c>
      <c r="AH180" s="41">
        <f t="shared" si="174"/>
        <v>0</v>
      </c>
      <c r="AI180" s="42">
        <f t="shared" si="169"/>
        <v>0</v>
      </c>
    </row>
    <row r="181" spans="1:35" ht="12.75" hidden="1" customHeight="1" outlineLevel="1">
      <c r="A181" s="16">
        <v>5</v>
      </c>
      <c r="B181" s="32"/>
      <c r="C181" s="31"/>
      <c r="D181" s="32"/>
      <c r="E181" s="32"/>
      <c r="F181" s="32"/>
      <c r="G181" s="31"/>
      <c r="H181" s="31"/>
      <c r="I181" s="29"/>
      <c r="J181" s="33"/>
      <c r="K181" s="32"/>
      <c r="L181" s="35"/>
      <c r="M181" s="35"/>
      <c r="N181" s="35"/>
      <c r="O181" s="32"/>
      <c r="P181" s="32"/>
      <c r="Q181" s="35"/>
      <c r="R181" s="35"/>
      <c r="S181" s="35"/>
      <c r="T181" s="40">
        <f t="shared" si="175"/>
        <v>0</v>
      </c>
      <c r="U181" s="35"/>
      <c r="V181" s="35"/>
      <c r="W181" s="35"/>
      <c r="X181" s="40">
        <f t="shared" si="176"/>
        <v>0</v>
      </c>
      <c r="Y181" s="35"/>
      <c r="Z181" s="35"/>
      <c r="AA181" s="35"/>
      <c r="AB181" s="40">
        <f t="shared" si="177"/>
        <v>0</v>
      </c>
      <c r="AC181" s="35"/>
      <c r="AD181" s="35"/>
      <c r="AE181" s="35"/>
      <c r="AF181" s="40">
        <f t="shared" si="178"/>
        <v>0</v>
      </c>
      <c r="AG181" s="40">
        <f t="shared" si="168"/>
        <v>0</v>
      </c>
      <c r="AH181" s="41">
        <f t="shared" si="174"/>
        <v>0</v>
      </c>
      <c r="AI181" s="42">
        <f t="shared" si="169"/>
        <v>0</v>
      </c>
    </row>
    <row r="182" spans="1:35" ht="12.75" hidden="1" customHeight="1" outlineLevel="1">
      <c r="A182" s="16">
        <v>6</v>
      </c>
      <c r="B182" s="32"/>
      <c r="C182" s="31"/>
      <c r="D182" s="32"/>
      <c r="E182" s="32"/>
      <c r="F182" s="32"/>
      <c r="G182" s="31"/>
      <c r="H182" s="31"/>
      <c r="I182" s="29"/>
      <c r="J182" s="33"/>
      <c r="K182" s="32"/>
      <c r="L182" s="35"/>
      <c r="M182" s="35"/>
      <c r="N182" s="35"/>
      <c r="O182" s="32"/>
      <c r="P182" s="32"/>
      <c r="Q182" s="35"/>
      <c r="R182" s="35"/>
      <c r="S182" s="35"/>
      <c r="T182" s="40">
        <f t="shared" si="175"/>
        <v>0</v>
      </c>
      <c r="U182" s="35"/>
      <c r="V182" s="35"/>
      <c r="W182" s="35"/>
      <c r="X182" s="40">
        <f t="shared" si="176"/>
        <v>0</v>
      </c>
      <c r="Y182" s="35"/>
      <c r="Z182" s="35"/>
      <c r="AA182" s="35"/>
      <c r="AB182" s="40">
        <f t="shared" si="177"/>
        <v>0</v>
      </c>
      <c r="AC182" s="35"/>
      <c r="AD182" s="35"/>
      <c r="AE182" s="35"/>
      <c r="AF182" s="40">
        <f t="shared" si="178"/>
        <v>0</v>
      </c>
      <c r="AG182" s="40">
        <f t="shared" si="168"/>
        <v>0</v>
      </c>
      <c r="AH182" s="41">
        <f t="shared" si="174"/>
        <v>0</v>
      </c>
      <c r="AI182" s="42">
        <f t="shared" si="169"/>
        <v>0</v>
      </c>
    </row>
    <row r="183" spans="1:35" ht="12.75" hidden="1" customHeight="1" outlineLevel="1">
      <c r="A183" s="16">
        <v>7</v>
      </c>
      <c r="B183" s="32"/>
      <c r="C183" s="31"/>
      <c r="D183" s="32"/>
      <c r="E183" s="32"/>
      <c r="F183" s="32"/>
      <c r="G183" s="31"/>
      <c r="H183" s="31"/>
      <c r="I183" s="29"/>
      <c r="J183" s="33"/>
      <c r="K183" s="32"/>
      <c r="L183" s="35"/>
      <c r="M183" s="35"/>
      <c r="N183" s="35"/>
      <c r="O183" s="32"/>
      <c r="P183" s="32"/>
      <c r="Q183" s="35"/>
      <c r="R183" s="35"/>
      <c r="S183" s="35"/>
      <c r="T183" s="40">
        <f t="shared" si="175"/>
        <v>0</v>
      </c>
      <c r="U183" s="35"/>
      <c r="V183" s="35"/>
      <c r="W183" s="35"/>
      <c r="X183" s="40">
        <f t="shared" si="176"/>
        <v>0</v>
      </c>
      <c r="Y183" s="35"/>
      <c r="Z183" s="35"/>
      <c r="AA183" s="35"/>
      <c r="AB183" s="40">
        <f t="shared" si="177"/>
        <v>0</v>
      </c>
      <c r="AC183" s="35"/>
      <c r="AD183" s="35"/>
      <c r="AE183" s="35"/>
      <c r="AF183" s="40">
        <f t="shared" si="178"/>
        <v>0</v>
      </c>
      <c r="AG183" s="40">
        <f t="shared" si="168"/>
        <v>0</v>
      </c>
      <c r="AH183" s="41">
        <f t="shared" si="174"/>
        <v>0</v>
      </c>
      <c r="AI183" s="42">
        <f t="shared" si="169"/>
        <v>0</v>
      </c>
    </row>
    <row r="184" spans="1:35" ht="12.75" hidden="1" customHeight="1" outlineLevel="1">
      <c r="A184" s="16">
        <v>8</v>
      </c>
      <c r="B184" s="32"/>
      <c r="C184" s="31"/>
      <c r="D184" s="32"/>
      <c r="E184" s="32"/>
      <c r="F184" s="32"/>
      <c r="G184" s="31"/>
      <c r="H184" s="31"/>
      <c r="I184" s="29"/>
      <c r="J184" s="33"/>
      <c r="K184" s="32"/>
      <c r="L184" s="35"/>
      <c r="M184" s="35"/>
      <c r="N184" s="35"/>
      <c r="O184" s="32"/>
      <c r="P184" s="32"/>
      <c r="Q184" s="35"/>
      <c r="R184" s="35"/>
      <c r="S184" s="35"/>
      <c r="T184" s="40">
        <f t="shared" si="175"/>
        <v>0</v>
      </c>
      <c r="U184" s="35"/>
      <c r="V184" s="35"/>
      <c r="W184" s="35"/>
      <c r="X184" s="40">
        <f t="shared" si="176"/>
        <v>0</v>
      </c>
      <c r="Y184" s="35"/>
      <c r="Z184" s="35"/>
      <c r="AA184" s="35"/>
      <c r="AB184" s="40">
        <f t="shared" si="177"/>
        <v>0</v>
      </c>
      <c r="AC184" s="35"/>
      <c r="AD184" s="35"/>
      <c r="AE184" s="35"/>
      <c r="AF184" s="40">
        <f t="shared" si="178"/>
        <v>0</v>
      </c>
      <c r="AG184" s="40">
        <f t="shared" si="168"/>
        <v>0</v>
      </c>
      <c r="AH184" s="41">
        <f t="shared" si="174"/>
        <v>0</v>
      </c>
      <c r="AI184" s="42">
        <f t="shared" si="169"/>
        <v>0</v>
      </c>
    </row>
    <row r="185" spans="1:35" ht="12.75" hidden="1" customHeight="1" outlineLevel="1">
      <c r="A185" s="16">
        <v>9</v>
      </c>
      <c r="B185" s="32"/>
      <c r="C185" s="31"/>
      <c r="D185" s="32"/>
      <c r="E185" s="32"/>
      <c r="F185" s="32"/>
      <c r="G185" s="31"/>
      <c r="H185" s="31"/>
      <c r="I185" s="29"/>
      <c r="J185" s="33"/>
      <c r="K185" s="32"/>
      <c r="L185" s="35"/>
      <c r="M185" s="35"/>
      <c r="N185" s="35"/>
      <c r="O185" s="32"/>
      <c r="P185" s="32"/>
      <c r="Q185" s="35"/>
      <c r="R185" s="35"/>
      <c r="S185" s="35"/>
      <c r="T185" s="40">
        <f t="shared" si="175"/>
        <v>0</v>
      </c>
      <c r="U185" s="35"/>
      <c r="V185" s="35"/>
      <c r="W185" s="35"/>
      <c r="X185" s="40">
        <f t="shared" si="176"/>
        <v>0</v>
      </c>
      <c r="Y185" s="35"/>
      <c r="Z185" s="35"/>
      <c r="AA185" s="35"/>
      <c r="AB185" s="40">
        <f t="shared" si="177"/>
        <v>0</v>
      </c>
      <c r="AC185" s="35"/>
      <c r="AD185" s="35"/>
      <c r="AE185" s="35"/>
      <c r="AF185" s="40">
        <f t="shared" si="178"/>
        <v>0</v>
      </c>
      <c r="AG185" s="40">
        <f t="shared" si="168"/>
        <v>0</v>
      </c>
      <c r="AH185" s="41">
        <f t="shared" si="174"/>
        <v>0</v>
      </c>
      <c r="AI185" s="42">
        <f t="shared" si="169"/>
        <v>0</v>
      </c>
    </row>
    <row r="186" spans="1:35" ht="12.75" hidden="1" customHeight="1" outlineLevel="1">
      <c r="A186" s="16">
        <v>10</v>
      </c>
      <c r="B186" s="32"/>
      <c r="C186" s="31"/>
      <c r="D186" s="32"/>
      <c r="E186" s="32"/>
      <c r="F186" s="32"/>
      <c r="G186" s="31"/>
      <c r="H186" s="31"/>
      <c r="I186" s="29"/>
      <c r="J186" s="34"/>
      <c r="K186" s="32"/>
      <c r="L186" s="35"/>
      <c r="M186" s="35"/>
      <c r="N186" s="35"/>
      <c r="O186" s="32"/>
      <c r="P186" s="32"/>
      <c r="Q186" s="35"/>
      <c r="R186" s="35"/>
      <c r="S186" s="35"/>
      <c r="T186" s="40">
        <f t="shared" si="175"/>
        <v>0</v>
      </c>
      <c r="U186" s="35"/>
      <c r="V186" s="35"/>
      <c r="W186" s="35"/>
      <c r="X186" s="40">
        <f t="shared" si="176"/>
        <v>0</v>
      </c>
      <c r="Y186" s="35"/>
      <c r="Z186" s="35"/>
      <c r="AA186" s="35"/>
      <c r="AB186" s="40">
        <f t="shared" si="177"/>
        <v>0</v>
      </c>
      <c r="AC186" s="35"/>
      <c r="AD186" s="35"/>
      <c r="AE186" s="35"/>
      <c r="AF186" s="40">
        <f t="shared" si="178"/>
        <v>0</v>
      </c>
      <c r="AG186" s="40">
        <f t="shared" si="168"/>
        <v>0</v>
      </c>
      <c r="AH186" s="41">
        <f t="shared" si="174"/>
        <v>0</v>
      </c>
      <c r="AI186" s="42">
        <f t="shared" si="169"/>
        <v>0</v>
      </c>
    </row>
    <row r="187" spans="1:35" ht="12.75" customHeight="1" collapsed="1">
      <c r="A187" s="142" t="s">
        <v>74</v>
      </c>
      <c r="B187" s="143"/>
      <c r="C187" s="143"/>
      <c r="D187" s="143"/>
      <c r="E187" s="143"/>
      <c r="F187" s="143"/>
      <c r="G187" s="143"/>
      <c r="H187" s="144"/>
      <c r="I187" s="55">
        <f>SUM(I177:I186)</f>
        <v>0</v>
      </c>
      <c r="J187" s="55">
        <f>SUM(J177:J186)</f>
        <v>0</v>
      </c>
      <c r="K187" s="56"/>
      <c r="L187" s="55">
        <f>SUM(L177:L186)</f>
        <v>0</v>
      </c>
      <c r="M187" s="55">
        <f>SUM(M177:M186)</f>
        <v>0</v>
      </c>
      <c r="N187" s="55">
        <f>SUM(N177:N186)</f>
        <v>0</v>
      </c>
      <c r="O187" s="57"/>
      <c r="P187" s="58"/>
      <c r="Q187" s="55">
        <f t="shared" ref="Q187:AG187" si="179">SUM(Q177:Q186)</f>
        <v>0</v>
      </c>
      <c r="R187" s="55">
        <f t="shared" si="179"/>
        <v>0</v>
      </c>
      <c r="S187" s="55">
        <f t="shared" si="179"/>
        <v>0</v>
      </c>
      <c r="T187" s="60">
        <f t="shared" si="179"/>
        <v>0</v>
      </c>
      <c r="U187" s="55">
        <f t="shared" si="179"/>
        <v>0</v>
      </c>
      <c r="V187" s="55">
        <f t="shared" si="179"/>
        <v>0</v>
      </c>
      <c r="W187" s="55">
        <f t="shared" si="179"/>
        <v>0</v>
      </c>
      <c r="X187" s="60">
        <f t="shared" si="179"/>
        <v>0</v>
      </c>
      <c r="Y187" s="55">
        <f t="shared" si="179"/>
        <v>0</v>
      </c>
      <c r="Z187" s="55">
        <f t="shared" si="179"/>
        <v>0</v>
      </c>
      <c r="AA187" s="55">
        <f t="shared" si="179"/>
        <v>0</v>
      </c>
      <c r="AB187" s="60">
        <f t="shared" si="179"/>
        <v>0</v>
      </c>
      <c r="AC187" s="55">
        <f t="shared" si="179"/>
        <v>0</v>
      </c>
      <c r="AD187" s="55">
        <f t="shared" si="179"/>
        <v>0</v>
      </c>
      <c r="AE187" s="55">
        <f t="shared" si="179"/>
        <v>0</v>
      </c>
      <c r="AF187" s="60">
        <f t="shared" si="179"/>
        <v>0</v>
      </c>
      <c r="AG187" s="53">
        <f t="shared" si="179"/>
        <v>0</v>
      </c>
      <c r="AH187" s="54">
        <f>IF(ISERROR(AG187/I187),0,AG187/I187)</f>
        <v>0</v>
      </c>
      <c r="AI187" s="54">
        <f>IF(ISERROR(AG187/$AG$191),0,AG187/$AG$191)</f>
        <v>0</v>
      </c>
    </row>
    <row r="188" spans="1:35" ht="12.75" customHeight="1">
      <c r="A188" s="36"/>
      <c r="B188" s="148" t="s">
        <v>49</v>
      </c>
      <c r="C188" s="149"/>
      <c r="D188" s="150"/>
      <c r="E188" s="18"/>
      <c r="F188" s="19"/>
      <c r="G188" s="20"/>
      <c r="H188" s="20"/>
      <c r="I188" s="21"/>
      <c r="J188" s="22"/>
      <c r="K188" s="23"/>
      <c r="L188" s="24"/>
      <c r="M188" s="24"/>
      <c r="N188" s="24"/>
      <c r="O188" s="19"/>
      <c r="P188" s="25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6"/>
      <c r="AI188" s="26"/>
    </row>
    <row r="189" spans="1:35" ht="45" customHeight="1" outlineLevel="1">
      <c r="A189" s="16">
        <v>1</v>
      </c>
      <c r="B189" s="78" t="s">
        <v>90</v>
      </c>
      <c r="C189" s="81">
        <v>41634</v>
      </c>
      <c r="D189" s="80" t="s">
        <v>87</v>
      </c>
      <c r="E189" s="78" t="s">
        <v>88</v>
      </c>
      <c r="F189" s="79" t="s">
        <v>89</v>
      </c>
      <c r="G189" s="81">
        <v>41758</v>
      </c>
      <c r="H189" s="81">
        <v>42004</v>
      </c>
      <c r="I189" s="29">
        <v>87803000</v>
      </c>
      <c r="J189" s="77">
        <v>87803000</v>
      </c>
      <c r="K189" s="28"/>
      <c r="L189" s="35"/>
      <c r="M189" s="35"/>
      <c r="N189" s="35"/>
      <c r="O189" s="28"/>
      <c r="P189" s="28"/>
      <c r="Q189" s="35"/>
      <c r="R189" s="35"/>
      <c r="S189" s="35"/>
      <c r="T189" s="40">
        <f>SUM(Q189:S189)</f>
        <v>0</v>
      </c>
      <c r="U189" s="35">
        <v>43901500</v>
      </c>
      <c r="V189" s="35"/>
      <c r="W189" s="35"/>
      <c r="X189" s="40">
        <f>SUM(U189:W189)</f>
        <v>43901500</v>
      </c>
      <c r="Y189" s="35"/>
      <c r="Z189" s="35">
        <v>43901500</v>
      </c>
      <c r="AA189" s="35"/>
      <c r="AB189" s="40">
        <f>SUM(Y189:AA189)</f>
        <v>43901500</v>
      </c>
      <c r="AC189" s="35"/>
      <c r="AD189" s="35"/>
      <c r="AE189" s="35"/>
      <c r="AF189" s="40">
        <f>SUM(AC189:AE189)</f>
        <v>0</v>
      </c>
      <c r="AG189" s="40">
        <f t="shared" ref="AG189" si="180">SUM(T189,X189,AB189,AF189)</f>
        <v>87803000</v>
      </c>
      <c r="AH189" s="41">
        <f>IF(ISERROR(AG189/I189),0,AG189/I189)</f>
        <v>1</v>
      </c>
      <c r="AI189" s="42">
        <f>IF(ISERROR(AG189/$AG$191),"-",AG189/$AG$191)</f>
        <v>1</v>
      </c>
    </row>
    <row r="190" spans="1:35" s="17" customFormat="1">
      <c r="A190" s="142" t="s">
        <v>50</v>
      </c>
      <c r="B190" s="143"/>
      <c r="C190" s="143"/>
      <c r="D190" s="143"/>
      <c r="E190" s="143"/>
      <c r="F190" s="143"/>
      <c r="G190" s="143"/>
      <c r="H190" s="144"/>
      <c r="I190" s="55">
        <f>SUM(I189:I189)</f>
        <v>87803000</v>
      </c>
      <c r="J190" s="55">
        <f>SUM(J189:J189)</f>
        <v>87803000</v>
      </c>
      <c r="K190" s="56"/>
      <c r="L190" s="55">
        <f>SUM(L189:L189)</f>
        <v>0</v>
      </c>
      <c r="M190" s="55">
        <f>SUM(M189:M189)</f>
        <v>0</v>
      </c>
      <c r="N190" s="55">
        <f>SUM(N189:N189)</f>
        <v>0</v>
      </c>
      <c r="O190" s="57"/>
      <c r="P190" s="58"/>
      <c r="Q190" s="55">
        <f t="shared" ref="Q190:AG190" si="181">SUM(Q189:Q189)</f>
        <v>0</v>
      </c>
      <c r="R190" s="55">
        <f t="shared" si="181"/>
        <v>0</v>
      </c>
      <c r="S190" s="55">
        <f t="shared" si="181"/>
        <v>0</v>
      </c>
      <c r="T190" s="60">
        <f t="shared" si="181"/>
        <v>0</v>
      </c>
      <c r="U190" s="55">
        <f t="shared" si="181"/>
        <v>43901500</v>
      </c>
      <c r="V190" s="55">
        <f t="shared" si="181"/>
        <v>0</v>
      </c>
      <c r="W190" s="55">
        <f t="shared" si="181"/>
        <v>0</v>
      </c>
      <c r="X190" s="60">
        <f t="shared" si="181"/>
        <v>43901500</v>
      </c>
      <c r="Y190" s="55">
        <f t="shared" si="181"/>
        <v>0</v>
      </c>
      <c r="Z190" s="55">
        <f t="shared" si="181"/>
        <v>43901500</v>
      </c>
      <c r="AA190" s="55">
        <f t="shared" si="181"/>
        <v>0</v>
      </c>
      <c r="AB190" s="60">
        <f t="shared" si="181"/>
        <v>43901500</v>
      </c>
      <c r="AC190" s="55">
        <f t="shared" si="181"/>
        <v>0</v>
      </c>
      <c r="AD190" s="55">
        <f t="shared" si="181"/>
        <v>0</v>
      </c>
      <c r="AE190" s="55">
        <f t="shared" si="181"/>
        <v>0</v>
      </c>
      <c r="AF190" s="60">
        <f t="shared" si="181"/>
        <v>0</v>
      </c>
      <c r="AG190" s="53">
        <f t="shared" si="181"/>
        <v>87803000</v>
      </c>
      <c r="AH190" s="54">
        <f>IF(ISERROR(AG190/I190),0,AG190/I190)</f>
        <v>1</v>
      </c>
      <c r="AI190" s="54">
        <f>IF(ISERROR(AG190/$AG$191),0,AG190/$AG$191)</f>
        <v>1</v>
      </c>
    </row>
    <row r="191" spans="1:35">
      <c r="A191" s="145" t="str">
        <f>"TOTAL ASIG."&amp;" "&amp;$A$5</f>
        <v xml:space="preserve">TOTAL ASIG. 24-01-001 FONO INFANCIA </v>
      </c>
      <c r="B191" s="146"/>
      <c r="C191" s="146"/>
      <c r="D191" s="146"/>
      <c r="E191" s="146"/>
      <c r="F191" s="146"/>
      <c r="G191" s="146"/>
      <c r="H191" s="147"/>
      <c r="I191" s="62">
        <f>+I19+I31+I12572+I55+I67+I79+I91+I103+I115+I127+I139+I151+I187+I163+I175+I190</f>
        <v>87803000</v>
      </c>
      <c r="J191" s="60">
        <f>+J19+J31+J43+J55+J67+J79+J91+J103+J115+J127+J139+J151+J187+J163+J175+J190</f>
        <v>87803000</v>
      </c>
      <c r="K191" s="63"/>
      <c r="L191" s="60">
        <f>+L19+L31+L43+L55+L67+L79+L91+L103+L115+L127+L139+L151+L187+L163+L175+L190</f>
        <v>0</v>
      </c>
      <c r="M191" s="60">
        <f>+M19+M31+M43+M55+M67+M79+M91+M103+M115+M127+M139+M151+M187+M163+M175+M190</f>
        <v>0</v>
      </c>
      <c r="N191" s="60">
        <f>+N19+N31+N43+N55+N67+N79+N91+N103+N115+N127+N139+N151+N187+N163+N175+N190</f>
        <v>0</v>
      </c>
      <c r="O191" s="64"/>
      <c r="P191" s="65"/>
      <c r="Q191" s="60">
        <f t="shared" ref="Q191:AG191" si="182">+Q19+Q31+Q43+Q55+Q67+Q79+Q91+Q103+Q115+Q127+Q139+Q151+Q187+Q163+Q175+Q190</f>
        <v>0</v>
      </c>
      <c r="R191" s="60">
        <f t="shared" si="182"/>
        <v>0</v>
      </c>
      <c r="S191" s="60">
        <f t="shared" si="182"/>
        <v>0</v>
      </c>
      <c r="T191" s="60">
        <f t="shared" si="182"/>
        <v>0</v>
      </c>
      <c r="U191" s="60">
        <f t="shared" si="182"/>
        <v>43901500</v>
      </c>
      <c r="V191" s="60">
        <f t="shared" si="182"/>
        <v>0</v>
      </c>
      <c r="W191" s="60">
        <f t="shared" si="182"/>
        <v>0</v>
      </c>
      <c r="X191" s="60">
        <f t="shared" si="182"/>
        <v>43901500</v>
      </c>
      <c r="Y191" s="60">
        <f t="shared" si="182"/>
        <v>0</v>
      </c>
      <c r="Z191" s="60">
        <f t="shared" si="182"/>
        <v>43901500</v>
      </c>
      <c r="AA191" s="60">
        <f t="shared" si="182"/>
        <v>0</v>
      </c>
      <c r="AB191" s="60">
        <f t="shared" si="182"/>
        <v>43901500</v>
      </c>
      <c r="AC191" s="60">
        <f t="shared" si="182"/>
        <v>0</v>
      </c>
      <c r="AD191" s="60">
        <f t="shared" si="182"/>
        <v>0</v>
      </c>
      <c r="AE191" s="60">
        <f t="shared" si="182"/>
        <v>0</v>
      </c>
      <c r="AF191" s="60">
        <f t="shared" si="182"/>
        <v>0</v>
      </c>
      <c r="AG191" s="60">
        <f t="shared" si="182"/>
        <v>87803000</v>
      </c>
      <c r="AH191" s="61">
        <f>IF(ISERROR(AG191/I191),"-",AG191/I191)</f>
        <v>1</v>
      </c>
      <c r="AI191" s="61">
        <f>IF(ISERROR(AG191/$AG$191),"-",AG191/$AG$191)</f>
        <v>1</v>
      </c>
    </row>
    <row r="192" spans="1:35">
      <c r="I192" s="4"/>
      <c r="Q192" s="4"/>
      <c r="R192" s="4"/>
      <c r="S192" s="4"/>
      <c r="U192" s="4"/>
      <c r="V192" s="4"/>
      <c r="W192" s="4"/>
      <c r="Y192" s="4"/>
      <c r="Z192" s="4"/>
      <c r="AA192" s="4"/>
      <c r="AC192" s="4"/>
      <c r="AD192" s="4"/>
      <c r="AE192" s="4"/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  <row r="195" spans="9:31">
      <c r="I195" s="4"/>
      <c r="Q195" s="4"/>
      <c r="R195" s="4"/>
      <c r="S195" s="4"/>
      <c r="U195" s="4"/>
      <c r="V195" s="4"/>
      <c r="W195" s="4"/>
      <c r="Y195" s="4"/>
      <c r="Z195" s="4"/>
      <c r="AA195" s="4"/>
      <c r="AC195" s="4"/>
      <c r="AD195" s="4"/>
      <c r="AE195" s="4"/>
    </row>
    <row r="196" spans="9:31">
      <c r="I196" s="4"/>
      <c r="Q196" s="4"/>
      <c r="R196" s="4"/>
      <c r="S196" s="4"/>
      <c r="U196" s="4"/>
      <c r="V196" s="4"/>
      <c r="W196" s="4"/>
      <c r="Y196" s="4"/>
      <c r="Z196" s="4"/>
      <c r="AA196" s="4"/>
      <c r="AC196" s="4"/>
      <c r="AD196" s="4"/>
      <c r="AE196" s="4"/>
    </row>
    <row r="197" spans="9:31">
      <c r="I197" s="4"/>
      <c r="Q197" s="4"/>
      <c r="R197" s="4"/>
      <c r="S197" s="4"/>
      <c r="U197" s="4"/>
      <c r="V197" s="4"/>
      <c r="W197" s="4"/>
      <c r="Y197" s="4"/>
      <c r="Z197" s="4"/>
      <c r="AA197" s="4"/>
      <c r="AC197" s="4"/>
      <c r="AD197" s="4"/>
      <c r="AE197" s="4"/>
    </row>
    <row r="198" spans="9:31">
      <c r="I198" s="4"/>
      <c r="Q198" s="4"/>
      <c r="R198" s="4"/>
      <c r="S198" s="4"/>
      <c r="U198" s="4"/>
      <c r="V198" s="4"/>
      <c r="W198" s="4"/>
      <c r="Y198" s="4"/>
      <c r="Z198" s="4"/>
      <c r="AA198" s="4"/>
      <c r="AC198" s="4"/>
      <c r="AD198" s="4"/>
      <c r="AE198" s="4"/>
    </row>
    <row r="199" spans="9:31">
      <c r="I199" s="4"/>
      <c r="Q199" s="4"/>
      <c r="R199" s="4"/>
      <c r="S199" s="4"/>
      <c r="U199" s="4"/>
      <c r="V199" s="4"/>
      <c r="W199" s="4"/>
      <c r="Y199" s="4"/>
      <c r="Z199" s="4"/>
      <c r="AA199" s="4"/>
      <c r="AC199" s="4"/>
      <c r="AD199" s="4"/>
      <c r="AE199" s="4"/>
    </row>
    <row r="200" spans="9:31">
      <c r="I200" s="4"/>
      <c r="Q200" s="4"/>
      <c r="R200" s="4"/>
      <c r="S200" s="4"/>
      <c r="U200" s="4"/>
      <c r="V200" s="4"/>
      <c r="W200" s="4"/>
      <c r="Y200" s="4"/>
      <c r="Z200" s="4"/>
      <c r="AA200" s="4"/>
      <c r="AC200" s="4"/>
      <c r="AD200" s="4"/>
      <c r="AE200" s="4"/>
    </row>
    <row r="201" spans="9:31">
      <c r="I201" s="4"/>
      <c r="Q201" s="4"/>
      <c r="R201" s="4"/>
      <c r="S201" s="4"/>
      <c r="U201" s="4"/>
      <c r="V201" s="4"/>
      <c r="W201" s="4"/>
      <c r="Y201" s="4"/>
      <c r="Z201" s="4"/>
      <c r="AA201" s="4"/>
      <c r="AC201" s="4"/>
      <c r="AD201" s="4"/>
      <c r="AE201" s="4"/>
    </row>
    <row r="202" spans="9:31">
      <c r="I202" s="4"/>
      <c r="Q202" s="4"/>
      <c r="R202" s="4"/>
      <c r="S202" s="4"/>
      <c r="U202" s="4"/>
      <c r="V202" s="4"/>
      <c r="W202" s="4"/>
      <c r="Y202" s="4"/>
      <c r="Z202" s="4"/>
      <c r="AA202" s="4"/>
      <c r="AC202" s="4"/>
      <c r="AD202" s="4"/>
      <c r="AE202" s="4"/>
    </row>
    <row r="203" spans="9:31">
      <c r="I203" s="4"/>
      <c r="Q203" s="4"/>
      <c r="R203" s="4"/>
      <c r="S203" s="4"/>
      <c r="U203" s="4"/>
      <c r="V203" s="4"/>
      <c r="W203" s="4"/>
      <c r="Y203" s="4"/>
      <c r="Z203" s="4"/>
      <c r="AA203" s="4"/>
      <c r="AC203" s="4"/>
      <c r="AD203" s="4"/>
      <c r="AE203" s="4"/>
    </row>
    <row r="204" spans="9:31">
      <c r="I204" s="4"/>
      <c r="Q204" s="4"/>
      <c r="R204" s="4"/>
      <c r="S204" s="4"/>
      <c r="U204" s="4"/>
      <c r="V204" s="4"/>
      <c r="W204" s="4"/>
      <c r="Y204" s="4"/>
      <c r="Z204" s="4"/>
      <c r="AA204" s="4"/>
      <c r="AC204" s="4"/>
      <c r="AD204" s="4"/>
      <c r="AE204" s="4"/>
    </row>
    <row r="205" spans="9:31">
      <c r="I205" s="4"/>
      <c r="Q205" s="4"/>
      <c r="R205" s="4"/>
      <c r="S205" s="4"/>
      <c r="U205" s="4"/>
      <c r="V205" s="4"/>
      <c r="W205" s="4"/>
      <c r="Y205" s="4"/>
      <c r="Z205" s="4"/>
      <c r="AA205" s="4"/>
      <c r="AC205" s="4"/>
      <c r="AD205" s="4"/>
      <c r="AE205" s="4"/>
    </row>
    <row r="206" spans="9:31">
      <c r="I206" s="4"/>
      <c r="Q206" s="4"/>
      <c r="R206" s="4"/>
      <c r="S206" s="4"/>
      <c r="U206" s="4"/>
      <c r="V206" s="4"/>
      <c r="W206" s="4"/>
      <c r="Y206" s="4"/>
      <c r="Z206" s="4"/>
      <c r="AA206" s="4"/>
      <c r="AC206" s="4"/>
      <c r="AD206" s="4"/>
      <c r="AE206" s="4"/>
    </row>
    <row r="207" spans="9:31">
      <c r="I207" s="4"/>
      <c r="Q207" s="4"/>
      <c r="R207" s="4"/>
      <c r="S207" s="4"/>
      <c r="U207" s="4"/>
      <c r="V207" s="4"/>
      <c r="W207" s="4"/>
      <c r="Y207" s="4"/>
      <c r="Z207" s="4"/>
      <c r="AA207" s="4"/>
      <c r="AC207" s="4"/>
      <c r="AD207" s="4"/>
      <c r="AE207" s="4"/>
    </row>
    <row r="208" spans="9:31">
      <c r="I208" s="4"/>
      <c r="Q208" s="4"/>
      <c r="R208" s="4"/>
      <c r="S208" s="4"/>
      <c r="U208" s="4"/>
      <c r="V208" s="4"/>
      <c r="W208" s="4"/>
      <c r="Y208" s="4"/>
      <c r="Z208" s="4"/>
      <c r="AA208" s="4"/>
      <c r="AC208" s="4"/>
      <c r="AD208" s="4"/>
      <c r="AE208" s="4"/>
    </row>
  </sheetData>
  <sheetProtection insertRows="0" autoFilter="0"/>
  <dataConsolidate/>
  <mergeCells count="60">
    <mergeCell ref="A1:AI1"/>
    <mergeCell ref="A2:AI2"/>
    <mergeCell ref="A3:AI3"/>
    <mergeCell ref="A4:AI4"/>
    <mergeCell ref="A6:A7"/>
    <mergeCell ref="C6:C7"/>
    <mergeCell ref="D6:D7"/>
    <mergeCell ref="E6:E7"/>
    <mergeCell ref="F6:F7"/>
    <mergeCell ref="AG6:AG7"/>
    <mergeCell ref="AH6:AI6"/>
    <mergeCell ref="A5:T5"/>
    <mergeCell ref="G6:H6"/>
    <mergeCell ref="I6:I7"/>
    <mergeCell ref="J6:J7"/>
    <mergeCell ref="AF6:AF7"/>
    <mergeCell ref="B8:D8"/>
    <mergeCell ref="K6:K7"/>
    <mergeCell ref="AB6:AB7"/>
    <mergeCell ref="AC6:AE6"/>
    <mergeCell ref="L6:N6"/>
    <mergeCell ref="O6:O7"/>
    <mergeCell ref="P6:P7"/>
    <mergeCell ref="Q6:S6"/>
    <mergeCell ref="T6:T7"/>
    <mergeCell ref="U6:W6"/>
    <mergeCell ref="X6:X7"/>
    <mergeCell ref="Y6:AA6"/>
    <mergeCell ref="A43:H43"/>
    <mergeCell ref="A91:H91"/>
    <mergeCell ref="A103:H103"/>
    <mergeCell ref="A79:H79"/>
    <mergeCell ref="A19:H19"/>
    <mergeCell ref="A31:H31"/>
    <mergeCell ref="B92:D92"/>
    <mergeCell ref="B80:D80"/>
    <mergeCell ref="B68:D68"/>
    <mergeCell ref="B56:D56"/>
    <mergeCell ref="B44:D44"/>
    <mergeCell ref="B32:D32"/>
    <mergeCell ref="B20:D20"/>
    <mergeCell ref="A115:H115"/>
    <mergeCell ref="A163:H163"/>
    <mergeCell ref="A175:H175"/>
    <mergeCell ref="A151:H151"/>
    <mergeCell ref="A55:H55"/>
    <mergeCell ref="A67:H67"/>
    <mergeCell ref="B164:D164"/>
    <mergeCell ref="B152:D152"/>
    <mergeCell ref="B140:D140"/>
    <mergeCell ref="B128:D128"/>
    <mergeCell ref="B116:D116"/>
    <mergeCell ref="B104:D104"/>
    <mergeCell ref="A190:H190"/>
    <mergeCell ref="A191:H191"/>
    <mergeCell ref="A187:H187"/>
    <mergeCell ref="A127:H127"/>
    <mergeCell ref="A139:H139"/>
    <mergeCell ref="B188:D188"/>
    <mergeCell ref="B176:D176"/>
  </mergeCells>
  <dataValidations count="8">
    <dataValidation type="decimal" allowBlank="1" showInputMessage="1" showErrorMessage="1" errorTitle="Sólo números" error="Sólo ingresar números sin letras_x000a_" sqref="L189:M189 L9:M18 U189:W189 Y189:AA189 AC189:AE189 Q189:S189 U177:W186 Y177:AA186 AC177:AE186 Q177:S186 U165:W174 Y165:AA174 AC165:AE174 Q165:S174 U153:W162 Y153:AA162 AC153:AE162 Q153:S162 U141:W150 Y141:AA150 AC141:AE150 Q141:S150 U129:W138 Y129:AA138 AC129:AE138 Q129:S138 U117:W126 Y117:AA126 AC117:AE126 Q117:S126 U105:W114 Y105:AA114 AC105:AE114 Q105:S114 U93:W102 Y93:AA102 AC93:AE102 Q93:S102 U81:W90 Y81:AA90 AC81:AE90 Q81:S90 U69:W78 Y69:AA78 AC69:AE78 Q69:S78 U57:W66 Y57:AA66 AC57:AE66 Q57:S66 Y9:AA18 AC9:AE18 L21:M30 U21:W30 Q9:S18 U9:W18 AC21:AE30 Y21:AA30 L33:M42 Q21:S30 U33:W42 Y33:AA42 AC33:AE42 L45:M54 L57:M66 U45:W54 Y45:AA54 AC45:AE54 Q45:S54 L165:M174 L141:M150 L93:M102 L69:M78 Q33:S42 L81:M90 L105:M114 L129:M138 L117:M126 L153:M162 L177:M186">
      <formula1>-100000000</formula1>
      <formula2>10000000000</formula2>
    </dataValidation>
    <dataValidation type="textLength" operator="lessThanOrEqual" allowBlank="1" showInputMessage="1" showErrorMessage="1" sqref="J105:J114 J141:J150 J177:J186 J129:J138 J93:J102 J33:J42 J165:J174 J117:J126 J153:J162 J81:J90 J57:J66 J45:J54 J189 J9:J18 J21:J30 J69:J78">
      <formula1>255</formula1>
    </dataValidation>
    <dataValidation type="date" errorStyle="information" operator="greaterThan" allowBlank="1" showInputMessage="1" showErrorMessage="1" errorTitle="SÓLO FECHAS" error="Las fechas corresponden al presupuesto 2014" sqref="G108:H114 G171:G174 G168:G169 H168:H174 G156:H162 G93:H94 G96:H102 G141:H142 G144:H150 G81:H82 G84:H90 G165:H166 G153:H154 G69:H70 G72:H78 G117:H118 G120:H126 G57:H58 G60:H66 G105:H106 G9:H10 G12:H18 G189:H189 G21:H22 G24:H30 G129:H130 G132:H138 G33:H34 G36:H42 G177:H178 G180:H186 G45:H46 G48:H54">
      <formula1>41275</formula1>
    </dataValidation>
    <dataValidation type="date" allowBlank="1" showInputMessage="1" showErrorMessage="1" errorTitle="SÓLO FECHAS" error="Las fechas corresponden a las del Año 2013" sqref="G107:H107 G155:H155 G95:H95 G143:H143 G83:H83 G167:H167 G71:H71 G119:H119 G59:H59 G11:H11 G23:H23 G131:H131 G35:H35 G179:H179 G47:H47">
      <formula1>41275</formula1>
      <formula2>41639</formula2>
    </dataValidation>
    <dataValidation type="textLength" operator="lessThanOrEqual" allowBlank="1" showInputMessage="1" showErrorMessage="1" errorTitle="MÁXIMO DE CARACTERES SOBREPASADO" error="Sólo 255 caracteres por celdas" sqref="D9:F18 B9:B18 B21:B30 B33:B42 B45:B54 B57:B66 B69:B78 B81:B90 B93:B102 B105:B114 B117:B126 B129:B138 B141:B150 B177:B186 B165:B174 B153:B162 B189 D189:F189 K189 O189:P189 D177:F186 K177:K186 O177:P186 D165:F174 K165:K174 O165:P174 D153:F162 K153:K162 O153:P162 D141:F150 K141:K150 O141:P150 D129:F138 K129:K138 O129:P138 D117:F126 K117:K126 O117:P126 D105:F114 K105:K114 O105:P114 D93:F102 K93:K102 O93:P102 D81:F90 K81:K90 O81:P90 D69:F78 K69:K78 O69:P78 D57:F66 K57:K66 O57:P66 K9:K18 O9:P18 D21:F30 K21:K30 O21:P30 D33:F42 K33:K42 O33:P42 D45:F54 K45:K54 O45:P54">
      <formula1>255</formula1>
    </dataValidation>
    <dataValidation type="date" operator="greaterThan" allowBlank="1" showInputMessage="1" showErrorMessage="1" errorTitle="Error en Ingresos de Fechas" error="La fecha debe corresponder al Año 2014." sqref="C9:C18 C189 C177:C186 C165:C174 C153:C162 C141:C150 C129:C138 C117:C126 C105:C114 C93:C102 C81:C90 C69:C78 C57:C66 C45:C54 C33:C42 C21:C30">
      <formula1>41275</formula1>
    </dataValidation>
    <dataValidation allowBlank="1" showInputMessage="1" showErrorMessage="1" errorTitle="Sólo números" error="Sólo ingresar números sin letras_x000a_" sqref="N8:N18 N188:N189 N176:N186 N164:N174 N152:N162 N140:N150 N128:N138 N116:N126 N104:N114 N92:N102 N80:N90 N68:N78 N56:N66 N44:N54 N32:N42 N20:N30"/>
    <dataValidation type="date" errorStyle="information" operator="greaterThan" allowBlank="1" showInputMessage="1" showErrorMessage="1" errorTitle="SÓLO FECHAS" error="Las fechas corresponden al Presupuesto 2014" sqref="G170">
      <formula1>41275</formula1>
    </dataValidation>
  </dataValidations>
  <printOptions horizontalCentered="1"/>
  <pageMargins left="0.35433070866141736" right="0.15748031496062992" top="0.39370078740157483" bottom="0.19685039370078741" header="0" footer="0"/>
  <pageSetup paperSize="129" scale="49" fitToHeight="20" orientation="landscape" r:id="rId1"/>
  <headerFooter alignWithMargins="0"/>
  <ignoredErrors>
    <ignoredError sqref="AI190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tabSelected="1" topLeftCell="B1" zoomScale="85" zoomScaleNormal="85" workbookViewId="0">
      <pane ySplit="7" topLeftCell="A8" activePane="bottomLeft" state="frozen"/>
      <selection activeCell="H201" sqref="H201"/>
      <selection pane="bottomLeft" activeCell="H201" sqref="H201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hidden="1" customWidth="1" outlineLevel="1"/>
    <col min="10" max="10" width="12" style="6" customWidth="1" collapsed="1"/>
    <col min="11" max="13" width="12.28515625" style="6" hidden="1" customWidth="1" outlineLevel="1"/>
    <col min="14" max="14" width="12.28515625" style="6" customWidth="1" collapsed="1"/>
    <col min="15" max="17" width="12.5703125" style="6" customWidth="1" outlineLevel="1"/>
    <col min="18" max="18" width="12.28515625" style="6" customWidth="1"/>
    <col min="19" max="19" width="10.7109375" style="6" hidden="1" customWidth="1" outlineLevel="1"/>
    <col min="20" max="20" width="11.140625" style="6" hidden="1" customWidth="1" outlineLevel="1"/>
    <col min="21" max="21" width="10.7109375" style="6" hidden="1" customWidth="1" outlineLevel="1"/>
    <col min="22" max="22" width="12.42578125" style="6" customWidth="1" collapsed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166" t="str">
        <f>+'24-03-001'!A1:AI1</f>
        <v>PARTIDA 21 - 01 - 06  "SUBSECRETARIA DE SERVICIOS SOCIALES"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</row>
    <row r="2" spans="1:25" s="1" customFormat="1" ht="16.5" customHeight="1">
      <c r="A2" s="166" t="s">
        <v>76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</row>
    <row r="3" spans="1:25" s="1" customFormat="1" ht="16.5" customHeight="1">
      <c r="A3" s="166" t="str">
        <f>+'24-03-001'!A3:AI3</f>
        <v>EJECUCIÓN AL 30 DE SEPTIEMBRE DE 2014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</row>
    <row r="4" spans="1:25" s="1" customFormat="1" ht="16.5" customHeight="1">
      <c r="A4" s="166" t="s">
        <v>48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</row>
    <row r="5" spans="1:25" ht="18" customHeight="1">
      <c r="A5" s="176" t="str">
        <f>+'24-03-001'!A5:H5</f>
        <v xml:space="preserve">24-03-001 FONDO DE INTERVENCIONES DE APOYO AL DESARROLLO INFANTIL 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8"/>
    </row>
    <row r="6" spans="1:25" s="3" customFormat="1" ht="25.5" customHeight="1">
      <c r="A6" s="179" t="s">
        <v>34</v>
      </c>
      <c r="B6" s="172" t="s">
        <v>32</v>
      </c>
      <c r="C6" s="172" t="s">
        <v>51</v>
      </c>
      <c r="D6" s="180" t="s">
        <v>21</v>
      </c>
      <c r="E6" s="181"/>
      <c r="F6" s="182"/>
      <c r="G6" s="175" t="s">
        <v>33</v>
      </c>
      <c r="H6" s="175"/>
      <c r="I6" s="175"/>
      <c r="J6" s="170" t="s">
        <v>23</v>
      </c>
      <c r="K6" s="175" t="s">
        <v>33</v>
      </c>
      <c r="L6" s="175"/>
      <c r="M6" s="175"/>
      <c r="N6" s="170" t="s">
        <v>24</v>
      </c>
      <c r="O6" s="175" t="s">
        <v>33</v>
      </c>
      <c r="P6" s="175"/>
      <c r="Q6" s="175"/>
      <c r="R6" s="170" t="s">
        <v>25</v>
      </c>
      <c r="S6" s="175" t="s">
        <v>33</v>
      </c>
      <c r="T6" s="175"/>
      <c r="U6" s="175"/>
      <c r="V6" s="170" t="s">
        <v>26</v>
      </c>
      <c r="W6" s="172" t="s">
        <v>47</v>
      </c>
      <c r="X6" s="174" t="s">
        <v>27</v>
      </c>
      <c r="Y6" s="174"/>
    </row>
    <row r="7" spans="1:25" s="3" customFormat="1" ht="24" customHeight="1">
      <c r="A7" s="179"/>
      <c r="B7" s="173"/>
      <c r="C7" s="173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171"/>
      <c r="K7" s="44" t="s">
        <v>38</v>
      </c>
      <c r="L7" s="44" t="s">
        <v>39</v>
      </c>
      <c r="M7" s="44" t="s">
        <v>40</v>
      </c>
      <c r="N7" s="171"/>
      <c r="O7" s="44" t="s">
        <v>41</v>
      </c>
      <c r="P7" s="44" t="s">
        <v>42</v>
      </c>
      <c r="Q7" s="44" t="s">
        <v>43</v>
      </c>
      <c r="R7" s="171"/>
      <c r="S7" s="44" t="s">
        <v>44</v>
      </c>
      <c r="T7" s="44" t="s">
        <v>45</v>
      </c>
      <c r="U7" s="44" t="s">
        <v>46</v>
      </c>
      <c r="V7" s="171"/>
      <c r="W7" s="173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+'24-03-001'!I15</f>
        <v>45980818</v>
      </c>
      <c r="C8" s="9">
        <f>+'24-03-001'!J15</f>
        <v>45980818</v>
      </c>
      <c r="D8" s="9">
        <f>+'24-03-001'!L15</f>
        <v>533</v>
      </c>
      <c r="E8" s="9">
        <f>+'24-03-001'!M15</f>
        <v>1292</v>
      </c>
      <c r="F8" s="9">
        <f>+'24-03-001'!N15</f>
        <v>0</v>
      </c>
      <c r="G8" s="9">
        <f>+'24-03-001'!Q15</f>
        <v>0</v>
      </c>
      <c r="H8" s="9">
        <f>+'24-03-001'!R15</f>
        <v>0</v>
      </c>
      <c r="I8" s="9">
        <f>+'24-03-001'!S15</f>
        <v>0</v>
      </c>
      <c r="J8" s="9">
        <f>+'24-03-001'!T15</f>
        <v>0</v>
      </c>
      <c r="K8" s="9">
        <f>+'24-03-001'!U15</f>
        <v>0</v>
      </c>
      <c r="L8" s="9">
        <f>+'24-03-001'!V15</f>
        <v>0</v>
      </c>
      <c r="M8" s="9">
        <f>+'24-03-001'!W15</f>
        <v>0</v>
      </c>
      <c r="N8" s="9">
        <f>+'24-03-001'!X15</f>
        <v>0</v>
      </c>
      <c r="O8" s="9">
        <f>+'24-03-001'!Y15</f>
        <v>0</v>
      </c>
      <c r="P8" s="9">
        <f>+'24-03-001'!Z15</f>
        <v>30000000</v>
      </c>
      <c r="Q8" s="9">
        <f>+'24-03-001'!AA15</f>
        <v>0</v>
      </c>
      <c r="R8" s="9">
        <f>+'24-03-001'!AB15</f>
        <v>30000000</v>
      </c>
      <c r="S8" s="9">
        <f>+'24-03-001'!AC15</f>
        <v>0</v>
      </c>
      <c r="T8" s="9">
        <f>+'24-03-001'!AD15</f>
        <v>0</v>
      </c>
      <c r="U8" s="9">
        <f>+'24-03-001'!AE15</f>
        <v>0</v>
      </c>
      <c r="V8" s="9">
        <f>+'24-03-001'!AF15</f>
        <v>0</v>
      </c>
      <c r="W8" s="9">
        <f>+'24-03-001'!AG15</f>
        <v>30000000</v>
      </c>
      <c r="X8" s="11">
        <f>+'24-03-001'!AH15</f>
        <v>0.65244598301839696</v>
      </c>
      <c r="Y8" s="11">
        <f>+'24-03-001'!AI15</f>
        <v>2.208203309384689E-2</v>
      </c>
    </row>
    <row r="9" spans="1:25" s="12" customFormat="1" ht="26.25" customHeight="1">
      <c r="A9" s="10" t="s">
        <v>12</v>
      </c>
      <c r="B9" s="9">
        <f>+'24-03-001'!I22</f>
        <v>57573479</v>
      </c>
      <c r="C9" s="9">
        <f>+'24-03-001'!J22</f>
        <v>45411671</v>
      </c>
      <c r="D9" s="9">
        <f>+'24-03-001'!L22</f>
        <v>0</v>
      </c>
      <c r="E9" s="9">
        <f>+'24-03-001'!M22</f>
        <v>0</v>
      </c>
      <c r="F9" s="9">
        <f>+'24-03-001'!N22</f>
        <v>0</v>
      </c>
      <c r="G9" s="9">
        <f>+'24-03-001'!Q22</f>
        <v>0</v>
      </c>
      <c r="H9" s="9">
        <f>+'24-03-001'!R22</f>
        <v>0</v>
      </c>
      <c r="I9" s="9">
        <f>+'24-03-001'!S22</f>
        <v>0</v>
      </c>
      <c r="J9" s="9">
        <f>+'24-03-001'!T22</f>
        <v>0</v>
      </c>
      <c r="K9" s="9">
        <f>+'24-03-001'!U22</f>
        <v>0</v>
      </c>
      <c r="L9" s="9">
        <f>+'24-03-001'!V22</f>
        <v>0</v>
      </c>
      <c r="M9" s="9">
        <f>+'24-03-001'!W22</f>
        <v>0</v>
      </c>
      <c r="N9" s="9">
        <f>+'24-03-001'!X22</f>
        <v>0</v>
      </c>
      <c r="O9" s="9">
        <f>+'24-03-001'!Y22</f>
        <v>0</v>
      </c>
      <c r="P9" s="9">
        <f>+'24-03-001'!Z22</f>
        <v>45411671</v>
      </c>
      <c r="Q9" s="9">
        <f>+'24-03-001'!AA22</f>
        <v>0</v>
      </c>
      <c r="R9" s="9">
        <f>+'24-03-001'!AB22</f>
        <v>45411671</v>
      </c>
      <c r="S9" s="9">
        <f>+'24-03-001'!AC22</f>
        <v>0</v>
      </c>
      <c r="T9" s="9">
        <f>+'24-03-001'!AD22</f>
        <v>0</v>
      </c>
      <c r="U9" s="9">
        <f>+'24-03-001'!AE22</f>
        <v>0</v>
      </c>
      <c r="V9" s="9">
        <f>+'24-03-001'!AF22</f>
        <v>0</v>
      </c>
      <c r="W9" s="9">
        <f>+'24-03-001'!AG22</f>
        <v>45411671</v>
      </c>
      <c r="X9" s="11">
        <f>+'24-03-001'!AH22</f>
        <v>0.78876023802556727</v>
      </c>
      <c r="Y9" s="11">
        <f>+'24-03-001'!AI22</f>
        <v>3.3426067395629568E-2</v>
      </c>
    </row>
    <row r="10" spans="1:25" s="12" customFormat="1" ht="26.25" customHeight="1">
      <c r="A10" s="10" t="s">
        <v>13</v>
      </c>
      <c r="B10" s="9">
        <f>+'24-03-001'!I32</f>
        <v>38212393</v>
      </c>
      <c r="C10" s="9">
        <f>+'24-03-001'!J32</f>
        <v>35012393</v>
      </c>
      <c r="D10" s="9">
        <f>+'24-03-001'!L32</f>
        <v>0</v>
      </c>
      <c r="E10" s="9">
        <f>+'24-03-001'!M32</f>
        <v>0</v>
      </c>
      <c r="F10" s="9">
        <f>+'24-03-001'!N32</f>
        <v>0</v>
      </c>
      <c r="G10" s="9">
        <f>+'24-03-001'!Q32</f>
        <v>0</v>
      </c>
      <c r="H10" s="9">
        <f>+'24-03-001'!R32</f>
        <v>0</v>
      </c>
      <c r="I10" s="9">
        <f>+'24-03-001'!S32</f>
        <v>0</v>
      </c>
      <c r="J10" s="9">
        <f>+'24-03-001'!T32</f>
        <v>0</v>
      </c>
      <c r="K10" s="9">
        <f>+'24-03-001'!U32</f>
        <v>0</v>
      </c>
      <c r="L10" s="9">
        <f>+'24-03-001'!V32</f>
        <v>0</v>
      </c>
      <c r="M10" s="9">
        <f>+'24-03-001'!W32</f>
        <v>0</v>
      </c>
      <c r="N10" s="9">
        <f>+'24-03-001'!X32</f>
        <v>0</v>
      </c>
      <c r="O10" s="9">
        <f>+'24-03-001'!Y32</f>
        <v>0</v>
      </c>
      <c r="P10" s="9">
        <f>+'24-03-001'!Z32</f>
        <v>0</v>
      </c>
      <c r="Q10" s="9">
        <f>+'24-03-001'!AA32</f>
        <v>10250000</v>
      </c>
      <c r="R10" s="9">
        <f>+'24-03-001'!AB32</f>
        <v>10250000</v>
      </c>
      <c r="S10" s="9">
        <f>+'24-03-001'!AC32</f>
        <v>0</v>
      </c>
      <c r="T10" s="9">
        <f>+'24-03-001'!AD32</f>
        <v>0</v>
      </c>
      <c r="U10" s="9">
        <f>+'24-03-001'!AE32</f>
        <v>0</v>
      </c>
      <c r="V10" s="9">
        <f>+'24-03-001'!AF32</f>
        <v>0</v>
      </c>
      <c r="W10" s="9">
        <f>+'24-03-001'!AG32</f>
        <v>10250000</v>
      </c>
      <c r="X10" s="11">
        <f>+'24-03-001'!AH32</f>
        <v>0.26823758459722741</v>
      </c>
      <c r="Y10" s="11">
        <f>+'24-03-001'!AI32</f>
        <v>7.5446946403976865E-3</v>
      </c>
    </row>
    <row r="11" spans="1:25" s="12" customFormat="1" ht="26.25" customHeight="1">
      <c r="A11" s="10" t="s">
        <v>14</v>
      </c>
      <c r="B11" s="9">
        <f>+'24-03-001'!I48</f>
        <v>75239847</v>
      </c>
      <c r="C11" s="9">
        <f>+'24-03-001'!J48</f>
        <v>75239847</v>
      </c>
      <c r="D11" s="9">
        <f>+'24-03-001'!L48</f>
        <v>0</v>
      </c>
      <c r="E11" s="9">
        <f>+'24-03-001'!M48</f>
        <v>0</v>
      </c>
      <c r="F11" s="9">
        <f>+'24-03-001'!N48</f>
        <v>0</v>
      </c>
      <c r="G11" s="9">
        <f>+'24-03-001'!Q48</f>
        <v>0</v>
      </c>
      <c r="H11" s="9">
        <f>+'24-03-001'!R48</f>
        <v>0</v>
      </c>
      <c r="I11" s="9">
        <f>+'24-03-001'!S48</f>
        <v>0</v>
      </c>
      <c r="J11" s="9">
        <f>+'24-03-001'!T48</f>
        <v>0</v>
      </c>
      <c r="K11" s="9">
        <f>+'24-03-001'!U48</f>
        <v>0</v>
      </c>
      <c r="L11" s="9">
        <f>+'24-03-001'!V48</f>
        <v>0</v>
      </c>
      <c r="M11" s="9">
        <f>+'24-03-001'!W48</f>
        <v>0</v>
      </c>
      <c r="N11" s="9">
        <f>+'24-03-001'!X48</f>
        <v>0</v>
      </c>
      <c r="O11" s="9">
        <f>+'24-03-001'!Y48</f>
        <v>0</v>
      </c>
      <c r="P11" s="9">
        <f>+'24-03-001'!Z48</f>
        <v>29847423</v>
      </c>
      <c r="Q11" s="9">
        <f>+'24-03-001'!AA48</f>
        <v>45392424</v>
      </c>
      <c r="R11" s="9">
        <f>+'24-03-001'!AB48</f>
        <v>75239847</v>
      </c>
      <c r="S11" s="9">
        <f>+'24-03-001'!AC48</f>
        <v>0</v>
      </c>
      <c r="T11" s="9">
        <f>+'24-03-001'!AD48</f>
        <v>0</v>
      </c>
      <c r="U11" s="9">
        <f>+'24-03-001'!AE48</f>
        <v>0</v>
      </c>
      <c r="V11" s="9">
        <f>+'24-03-001'!AF48</f>
        <v>0</v>
      </c>
      <c r="W11" s="9">
        <f>+'24-03-001'!AG48</f>
        <v>75239847</v>
      </c>
      <c r="X11" s="11">
        <f>+'24-03-001'!AH48</f>
        <v>1</v>
      </c>
      <c r="Y11" s="11">
        <f>+'24-03-001'!AI48</f>
        <v>5.5381626380999215E-2</v>
      </c>
    </row>
    <row r="12" spans="1:25" s="12" customFormat="1" ht="26.25" customHeight="1">
      <c r="A12" s="43" t="s">
        <v>59</v>
      </c>
      <c r="B12" s="9">
        <f>+'24-03-001'!I71</f>
        <v>201948542</v>
      </c>
      <c r="C12" s="9">
        <f>+'24-03-001'!J71</f>
        <v>136948542</v>
      </c>
      <c r="D12" s="9">
        <f>+'24-03-001'!L71</f>
        <v>0</v>
      </c>
      <c r="E12" s="9">
        <f>+'24-03-001'!M71</f>
        <v>0</v>
      </c>
      <c r="F12" s="9">
        <f>+'24-03-001'!N71</f>
        <v>0</v>
      </c>
      <c r="G12" s="9">
        <f>+'24-03-001'!Q71</f>
        <v>0</v>
      </c>
      <c r="H12" s="9">
        <f>+'24-03-001'!R71</f>
        <v>0</v>
      </c>
      <c r="I12" s="9">
        <f>+'24-03-001'!S71</f>
        <v>0</v>
      </c>
      <c r="J12" s="9">
        <f>+'24-03-001'!T71</f>
        <v>0</v>
      </c>
      <c r="K12" s="9">
        <f>+'24-03-001'!U71</f>
        <v>0</v>
      </c>
      <c r="L12" s="9">
        <f>+'24-03-001'!V71</f>
        <v>0</v>
      </c>
      <c r="M12" s="9">
        <f>+'24-03-001'!W71</f>
        <v>0</v>
      </c>
      <c r="N12" s="9">
        <f>+'24-03-001'!X71</f>
        <v>0</v>
      </c>
      <c r="O12" s="9">
        <f>+'24-03-001'!Y71</f>
        <v>0</v>
      </c>
      <c r="P12" s="9">
        <f>+'24-03-001'!Z71</f>
        <v>33900000</v>
      </c>
      <c r="Q12" s="9">
        <f>+'24-03-001'!AA71</f>
        <v>99648542</v>
      </c>
      <c r="R12" s="9">
        <f>+'24-03-001'!AB71</f>
        <v>133548542</v>
      </c>
      <c r="S12" s="9">
        <f>+'24-03-001'!AC71</f>
        <v>0</v>
      </c>
      <c r="T12" s="9">
        <f>+'24-03-001'!AD71</f>
        <v>0</v>
      </c>
      <c r="U12" s="9">
        <f>+'24-03-001'!AE71</f>
        <v>0</v>
      </c>
      <c r="V12" s="9">
        <f>+'24-03-001'!AF71</f>
        <v>0</v>
      </c>
      <c r="W12" s="9">
        <f>+'24-03-001'!AG71</f>
        <v>133548542</v>
      </c>
      <c r="X12" s="11">
        <f>+'24-03-001'!AH71</f>
        <v>0.66129985726760032</v>
      </c>
      <c r="Y12" s="11">
        <f>+'24-03-001'!AI71</f>
        <v>9.8300777469300035E-2</v>
      </c>
    </row>
    <row r="13" spans="1:25" s="12" customFormat="1" ht="26.25" customHeight="1">
      <c r="A13" s="10" t="s">
        <v>15</v>
      </c>
      <c r="B13" s="9">
        <f>+'24-03-001'!I106</f>
        <v>117842282</v>
      </c>
      <c r="C13" s="9">
        <f>+'24-03-001'!J106</f>
        <v>117842282</v>
      </c>
      <c r="D13" s="9">
        <f>+'24-03-001'!L106</f>
        <v>0</v>
      </c>
      <c r="E13" s="9">
        <f>+'24-03-001'!M106</f>
        <v>0</v>
      </c>
      <c r="F13" s="9">
        <f>+'24-03-001'!N106</f>
        <v>0</v>
      </c>
      <c r="G13" s="9">
        <f>+'24-03-001'!Q106</f>
        <v>0</v>
      </c>
      <c r="H13" s="9">
        <f>+'24-03-001'!R106</f>
        <v>0</v>
      </c>
      <c r="I13" s="9">
        <f>+'24-03-001'!S106</f>
        <v>0</v>
      </c>
      <c r="J13" s="9">
        <f>+'24-03-001'!T106</f>
        <v>0</v>
      </c>
      <c r="K13" s="9">
        <f>+'24-03-001'!U106</f>
        <v>0</v>
      </c>
      <c r="L13" s="9">
        <f>+'24-03-001'!V106</f>
        <v>0</v>
      </c>
      <c r="M13" s="9">
        <f>+'24-03-001'!W106</f>
        <v>0</v>
      </c>
      <c r="N13" s="9">
        <f>+'24-03-001'!X106</f>
        <v>0</v>
      </c>
      <c r="O13" s="9">
        <f>+'24-03-001'!Y106</f>
        <v>0</v>
      </c>
      <c r="P13" s="9">
        <f>+'24-03-001'!Z106</f>
        <v>0</v>
      </c>
      <c r="Q13" s="9">
        <f>+'24-03-001'!AA106</f>
        <v>117842282</v>
      </c>
      <c r="R13" s="9">
        <f>+'24-03-001'!AB106</f>
        <v>117842282</v>
      </c>
      <c r="S13" s="9">
        <f>+'24-03-001'!AC106</f>
        <v>0</v>
      </c>
      <c r="T13" s="9">
        <f>+'24-03-001'!AD106</f>
        <v>0</v>
      </c>
      <c r="U13" s="9">
        <f>+'24-03-001'!AE106</f>
        <v>0</v>
      </c>
      <c r="V13" s="9">
        <f>+'24-03-001'!AF106</f>
        <v>0</v>
      </c>
      <c r="W13" s="9">
        <f>+'24-03-001'!AG106</f>
        <v>117842282</v>
      </c>
      <c r="X13" s="11">
        <f>+'24-03-001'!AH106</f>
        <v>1</v>
      </c>
      <c r="Y13" s="11">
        <f>+'24-03-001'!AI106</f>
        <v>8.673990569928125E-2</v>
      </c>
    </row>
    <row r="14" spans="1:25" s="12" customFormat="1" ht="26.25" customHeight="1">
      <c r="A14" s="10" t="s">
        <v>16</v>
      </c>
      <c r="B14" s="9">
        <f>+'24-03-001'!I136</f>
        <v>118858992</v>
      </c>
      <c r="C14" s="9">
        <f>+'24-03-001'!J136</f>
        <v>111574492</v>
      </c>
      <c r="D14" s="9">
        <f>+'24-03-001'!L136</f>
        <v>3408</v>
      </c>
      <c r="E14" s="9">
        <f>+'24-03-001'!M136</f>
        <v>0</v>
      </c>
      <c r="F14" s="9">
        <f>+'24-03-001'!N136</f>
        <v>0</v>
      </c>
      <c r="G14" s="9">
        <f>+'24-03-001'!Q136</f>
        <v>0</v>
      </c>
      <c r="H14" s="9">
        <f>+'24-03-001'!R136</f>
        <v>0</v>
      </c>
      <c r="I14" s="9">
        <f>+'24-03-001'!S136</f>
        <v>0</v>
      </c>
      <c r="J14" s="9">
        <f>+'24-03-001'!T136</f>
        <v>0</v>
      </c>
      <c r="K14" s="9">
        <f>+'24-03-001'!U136</f>
        <v>0</v>
      </c>
      <c r="L14" s="9">
        <f>+'24-03-001'!V136</f>
        <v>0</v>
      </c>
      <c r="M14" s="9">
        <f>+'24-03-001'!W136</f>
        <v>0</v>
      </c>
      <c r="N14" s="9">
        <f>+'24-03-001'!X136</f>
        <v>0</v>
      </c>
      <c r="O14" s="9">
        <f>+'24-03-001'!Y136</f>
        <v>0</v>
      </c>
      <c r="P14" s="9">
        <f>+'24-03-001'!Z136</f>
        <v>61536500</v>
      </c>
      <c r="Q14" s="9">
        <f>+'24-03-001'!AA136</f>
        <v>50037992</v>
      </c>
      <c r="R14" s="9">
        <f>+'24-03-001'!AB136</f>
        <v>111574492</v>
      </c>
      <c r="S14" s="9">
        <f>+'24-03-001'!AC136</f>
        <v>0</v>
      </c>
      <c r="T14" s="9">
        <f>+'24-03-001'!AD136</f>
        <v>0</v>
      </c>
      <c r="U14" s="9">
        <f>+'24-03-001'!AE136</f>
        <v>0</v>
      </c>
      <c r="V14" s="9">
        <f>+'24-03-001'!AF136</f>
        <v>0</v>
      </c>
      <c r="W14" s="9">
        <f>+'24-03-001'!AG136</f>
        <v>111574492</v>
      </c>
      <c r="X14" s="11">
        <f>+'24-03-001'!AH136</f>
        <v>0.93871309290591998</v>
      </c>
      <c r="Y14" s="11">
        <f>+'24-03-001'!AI136</f>
        <v>8.2126387492438502E-2</v>
      </c>
    </row>
    <row r="15" spans="1:25" s="12" customFormat="1" ht="26.25" customHeight="1">
      <c r="A15" s="43" t="s">
        <v>63</v>
      </c>
      <c r="B15" s="9">
        <f>+'24-03-001'!I191</f>
        <v>218429029</v>
      </c>
      <c r="C15" s="9">
        <f>+'24-03-001'!J191</f>
        <v>214429029</v>
      </c>
      <c r="D15" s="9">
        <f>+'24-03-001'!L191</f>
        <v>0</v>
      </c>
      <c r="E15" s="9">
        <f>+'24-03-001'!M191</f>
        <v>0</v>
      </c>
      <c r="F15" s="9">
        <f>+'24-03-001'!N191</f>
        <v>0</v>
      </c>
      <c r="G15" s="9">
        <f>+'24-03-001'!Q191</f>
        <v>0</v>
      </c>
      <c r="H15" s="9">
        <f>+'24-03-001'!R191</f>
        <v>0</v>
      </c>
      <c r="I15" s="9">
        <f>+'24-03-001'!S191</f>
        <v>0</v>
      </c>
      <c r="J15" s="9">
        <f>+'24-03-001'!T191</f>
        <v>0</v>
      </c>
      <c r="K15" s="9">
        <f>+'24-03-001'!U191</f>
        <v>0</v>
      </c>
      <c r="L15" s="9">
        <f>+'24-03-001'!V191</f>
        <v>0</v>
      </c>
      <c r="M15" s="9">
        <f>+'24-03-001'!W191</f>
        <v>0</v>
      </c>
      <c r="N15" s="9">
        <f>+'24-03-001'!X191</f>
        <v>0</v>
      </c>
      <c r="O15" s="9">
        <f>+'24-03-001'!Y191</f>
        <v>0</v>
      </c>
      <c r="P15" s="9">
        <f>+'24-03-001'!Z191</f>
        <v>125000000</v>
      </c>
      <c r="Q15" s="9">
        <f>+'24-03-001'!AA191</f>
        <v>65000000</v>
      </c>
      <c r="R15" s="9">
        <f>+'24-03-001'!AB191</f>
        <v>190000000</v>
      </c>
      <c r="S15" s="9">
        <f>+'24-03-001'!AC191</f>
        <v>0</v>
      </c>
      <c r="T15" s="9">
        <f>+'24-03-001'!AD191</f>
        <v>0</v>
      </c>
      <c r="U15" s="9">
        <f>+'24-03-001'!AE191</f>
        <v>0</v>
      </c>
      <c r="V15" s="9">
        <f>+'24-03-001'!AF191</f>
        <v>0</v>
      </c>
      <c r="W15" s="9">
        <f>+'24-03-001'!AG191</f>
        <v>190000000</v>
      </c>
      <c r="X15" s="11">
        <f>+'24-03-001'!AH191</f>
        <v>0.8698477526995736</v>
      </c>
      <c r="Y15" s="11">
        <f>+'24-03-001'!AI191</f>
        <v>0.1398528762610303</v>
      </c>
    </row>
    <row r="16" spans="1:25" s="12" customFormat="1" ht="26.25" customHeight="1">
      <c r="A16" s="43" t="s">
        <v>65</v>
      </c>
      <c r="B16" s="9">
        <f>+'24-03-001'!I219</f>
        <v>115946842</v>
      </c>
      <c r="C16" s="9">
        <f>+'24-03-001'!J219</f>
        <v>100712776</v>
      </c>
      <c r="D16" s="9">
        <f>+'24-03-001'!L219</f>
        <v>0</v>
      </c>
      <c r="E16" s="9">
        <f>+'24-03-001'!M219</f>
        <v>0</v>
      </c>
      <c r="F16" s="9">
        <f>+'24-03-001'!N219</f>
        <v>0</v>
      </c>
      <c r="G16" s="9">
        <f>+'24-03-001'!Q219</f>
        <v>0</v>
      </c>
      <c r="H16" s="9">
        <f>+'24-03-001'!R219</f>
        <v>0</v>
      </c>
      <c r="I16" s="9">
        <f>+'24-03-001'!S219</f>
        <v>0</v>
      </c>
      <c r="J16" s="9">
        <f>+'24-03-001'!T219</f>
        <v>0</v>
      </c>
      <c r="K16" s="9">
        <f>+'24-03-001'!U219</f>
        <v>0</v>
      </c>
      <c r="L16" s="9">
        <f>+'24-03-001'!V219</f>
        <v>0</v>
      </c>
      <c r="M16" s="9">
        <f>+'24-03-001'!W219</f>
        <v>0</v>
      </c>
      <c r="N16" s="9">
        <f>+'24-03-001'!X219</f>
        <v>0</v>
      </c>
      <c r="O16" s="9">
        <f>+'24-03-001'!Y219</f>
        <v>0</v>
      </c>
      <c r="P16" s="9">
        <f>+'24-03-001'!Z219</f>
        <v>0</v>
      </c>
      <c r="Q16" s="9">
        <f>+'24-03-001'!AA219</f>
        <v>100712776</v>
      </c>
      <c r="R16" s="9">
        <f>+'24-03-001'!AB219</f>
        <v>3637864</v>
      </c>
      <c r="S16" s="9">
        <f>+'24-03-001'!AC219</f>
        <v>0</v>
      </c>
      <c r="T16" s="9">
        <f>+'24-03-001'!AD219</f>
        <v>0</v>
      </c>
      <c r="U16" s="9">
        <f>+'24-03-001'!AE219</f>
        <v>0</v>
      </c>
      <c r="V16" s="9">
        <f>+'24-03-001'!AF219</f>
        <v>0</v>
      </c>
      <c r="W16" s="9">
        <f>+'24-03-001'!AG219</f>
        <v>100712776</v>
      </c>
      <c r="X16" s="11">
        <f>+'24-03-001'!AH219</f>
        <v>0.86861163497665594</v>
      </c>
      <c r="Y16" s="11">
        <f>+'24-03-001'!AI219</f>
        <v>7.4131428420172951E-2</v>
      </c>
    </row>
    <row r="17" spans="1:25" s="12" customFormat="1" ht="26.25" customHeight="1">
      <c r="A17" s="10" t="s">
        <v>17</v>
      </c>
      <c r="B17" s="9">
        <f>+'24-03-001'!I229</f>
        <v>109273388</v>
      </c>
      <c r="C17" s="9">
        <f>+'24-03-001'!J229</f>
        <v>25000000</v>
      </c>
      <c r="D17" s="9">
        <f>+'24-03-001'!L229</f>
        <v>0</v>
      </c>
      <c r="E17" s="9">
        <f>+'24-03-001'!M229</f>
        <v>0</v>
      </c>
      <c r="F17" s="9">
        <f>+'24-03-001'!N229</f>
        <v>0</v>
      </c>
      <c r="G17" s="9">
        <f>+'24-03-001'!Q229</f>
        <v>0</v>
      </c>
      <c r="H17" s="9">
        <f>+'24-03-001'!R229</f>
        <v>0</v>
      </c>
      <c r="I17" s="9">
        <f>+'24-03-001'!S229</f>
        <v>0</v>
      </c>
      <c r="J17" s="9">
        <f>+'24-03-001'!T229</f>
        <v>0</v>
      </c>
      <c r="K17" s="9">
        <f>+'24-03-001'!U229</f>
        <v>0</v>
      </c>
      <c r="L17" s="9">
        <f>+'24-03-001'!V229</f>
        <v>0</v>
      </c>
      <c r="M17" s="9">
        <f>+'24-03-001'!W229</f>
        <v>0</v>
      </c>
      <c r="N17" s="9">
        <f>+'24-03-001'!X229</f>
        <v>0</v>
      </c>
      <c r="O17" s="9">
        <f>+'24-03-001'!Y229</f>
        <v>25000000</v>
      </c>
      <c r="P17" s="9">
        <f>+'24-03-001'!Z229</f>
        <v>0</v>
      </c>
      <c r="Q17" s="9">
        <f>+'24-03-001'!AA229</f>
        <v>0</v>
      </c>
      <c r="R17" s="9">
        <f>+'24-03-001'!AB229</f>
        <v>25000000</v>
      </c>
      <c r="S17" s="9">
        <f>+'24-03-001'!AC229</f>
        <v>0</v>
      </c>
      <c r="T17" s="9">
        <f>+'24-03-001'!AD229</f>
        <v>0</v>
      </c>
      <c r="U17" s="9">
        <f>+'24-03-001'!AE229</f>
        <v>0</v>
      </c>
      <c r="V17" s="9">
        <f>+'24-03-001'!AF229</f>
        <v>0</v>
      </c>
      <c r="W17" s="9">
        <f>+'24-03-001'!AG229</f>
        <v>25000000</v>
      </c>
      <c r="X17" s="11">
        <f>+'24-03-001'!AH229</f>
        <v>0.22878397437443782</v>
      </c>
      <c r="Y17" s="11">
        <f>+'24-03-001'!AI229</f>
        <v>1.8401694244872407E-2</v>
      </c>
    </row>
    <row r="18" spans="1:25" s="12" customFormat="1" ht="26.25" customHeight="1">
      <c r="A18" s="43" t="s">
        <v>68</v>
      </c>
      <c r="B18" s="9">
        <f>+'24-03-001'!I232</f>
        <v>21500000</v>
      </c>
      <c r="C18" s="9">
        <f>+'24-03-001'!J232</f>
        <v>0</v>
      </c>
      <c r="D18" s="9">
        <f>+'24-03-001'!L232</f>
        <v>0</v>
      </c>
      <c r="E18" s="9">
        <f>+'24-03-001'!M232</f>
        <v>0</v>
      </c>
      <c r="F18" s="9">
        <f>+'24-03-001'!N232</f>
        <v>0</v>
      </c>
      <c r="G18" s="9">
        <f>+'24-03-001'!Q232</f>
        <v>0</v>
      </c>
      <c r="H18" s="9">
        <f>+'24-03-001'!R232</f>
        <v>0</v>
      </c>
      <c r="I18" s="9">
        <f>+'24-03-001'!S232</f>
        <v>0</v>
      </c>
      <c r="J18" s="9">
        <f>+'24-03-001'!T232</f>
        <v>0</v>
      </c>
      <c r="K18" s="9">
        <f>+'24-03-001'!U232</f>
        <v>0</v>
      </c>
      <c r="L18" s="9">
        <f>+'24-03-001'!V232</f>
        <v>0</v>
      </c>
      <c r="M18" s="9">
        <f>+'24-03-001'!W232</f>
        <v>0</v>
      </c>
      <c r="N18" s="9">
        <f>+'24-03-001'!X232</f>
        <v>0</v>
      </c>
      <c r="O18" s="9">
        <f>+'24-03-001'!Y232</f>
        <v>0</v>
      </c>
      <c r="P18" s="9">
        <f>+'24-03-001'!Z232</f>
        <v>0</v>
      </c>
      <c r="Q18" s="9">
        <f>+'24-03-001'!AA232</f>
        <v>0</v>
      </c>
      <c r="R18" s="9">
        <f>+'24-03-001'!AB232</f>
        <v>0</v>
      </c>
      <c r="S18" s="9">
        <f>+'24-03-001'!AC232</f>
        <v>0</v>
      </c>
      <c r="T18" s="9">
        <f>+'24-03-001'!AD232</f>
        <v>0</v>
      </c>
      <c r="U18" s="9">
        <f>+'24-03-001'!AE232</f>
        <v>0</v>
      </c>
      <c r="V18" s="9">
        <f>+'24-03-001'!AF232</f>
        <v>0</v>
      </c>
      <c r="W18" s="9">
        <f>+'24-03-001'!AG232</f>
        <v>0</v>
      </c>
      <c r="X18" s="11">
        <f>+'24-03-001'!AH232</f>
        <v>0</v>
      </c>
      <c r="Y18" s="11">
        <f>+'24-03-001'!AI232</f>
        <v>0</v>
      </c>
    </row>
    <row r="19" spans="1:25" s="12" customFormat="1" ht="26.25" customHeight="1">
      <c r="A19" s="10" t="s">
        <v>18</v>
      </c>
      <c r="B19" s="9">
        <f>+'24-03-001'!I241</f>
        <v>33547438</v>
      </c>
      <c r="C19" s="9">
        <f>+'24-03-001'!J241</f>
        <v>33547438</v>
      </c>
      <c r="D19" s="9">
        <f>+'24-03-001'!L241</f>
        <v>0</v>
      </c>
      <c r="E19" s="9">
        <f>+'24-03-001'!M241</f>
        <v>0</v>
      </c>
      <c r="F19" s="9">
        <f>+'24-03-001'!N241</f>
        <v>0</v>
      </c>
      <c r="G19" s="9">
        <f>+'24-03-001'!Q241</f>
        <v>0</v>
      </c>
      <c r="H19" s="9">
        <f>+'24-03-001'!R241</f>
        <v>0</v>
      </c>
      <c r="I19" s="9">
        <f>+'24-03-001'!S241</f>
        <v>0</v>
      </c>
      <c r="J19" s="9">
        <f>+'24-03-001'!T241</f>
        <v>0</v>
      </c>
      <c r="K19" s="9">
        <f>+'24-03-001'!U241</f>
        <v>0</v>
      </c>
      <c r="L19" s="9">
        <f>+'24-03-001'!V241</f>
        <v>0</v>
      </c>
      <c r="M19" s="9">
        <f>+'24-03-001'!W241</f>
        <v>0</v>
      </c>
      <c r="N19" s="9">
        <f>+'24-03-001'!X241</f>
        <v>0</v>
      </c>
      <c r="O19" s="9">
        <f>+'24-03-001'!Y241</f>
        <v>27547438</v>
      </c>
      <c r="P19" s="9">
        <f>+'24-03-001'!Z241</f>
        <v>3000000</v>
      </c>
      <c r="Q19" s="9">
        <f>+'24-03-001'!AA241</f>
        <v>3000000</v>
      </c>
      <c r="R19" s="9">
        <f>+'24-03-001'!AB241</f>
        <v>33547438</v>
      </c>
      <c r="S19" s="9">
        <f>+'24-03-001'!AC241</f>
        <v>0</v>
      </c>
      <c r="T19" s="9">
        <f>+'24-03-001'!AD241</f>
        <v>0</v>
      </c>
      <c r="U19" s="9">
        <f>+'24-03-001'!AE241</f>
        <v>0</v>
      </c>
      <c r="V19" s="9">
        <f>+'24-03-001'!AF241</f>
        <v>0</v>
      </c>
      <c r="W19" s="9">
        <f>+'24-03-001'!AG241</f>
        <v>33547438</v>
      </c>
      <c r="X19" s="11">
        <f>+'24-03-001'!AH241</f>
        <v>1</v>
      </c>
      <c r="Y19" s="11">
        <f>+'24-03-001'!AI241</f>
        <v>2.4693187870992554E-2</v>
      </c>
    </row>
    <row r="20" spans="1:25" s="12" customFormat="1" ht="26.25" customHeight="1">
      <c r="A20" s="15" t="s">
        <v>71</v>
      </c>
      <c r="B20" s="9">
        <f>+'24-03-001'!I248</f>
        <v>45180973</v>
      </c>
      <c r="C20" s="9">
        <f>+'24-03-001'!J248</f>
        <v>20032425</v>
      </c>
      <c r="D20" s="9">
        <f>+'24-03-001'!L248</f>
        <v>880</v>
      </c>
      <c r="E20" s="9">
        <f>+'24-03-001'!M248</f>
        <v>880</v>
      </c>
      <c r="F20" s="9">
        <f>+'24-03-001'!N248</f>
        <v>0</v>
      </c>
      <c r="G20" s="9">
        <f>+'24-03-001'!Q248</f>
        <v>0</v>
      </c>
      <c r="H20" s="9">
        <f>+'24-03-001'!R248</f>
        <v>0</v>
      </c>
      <c r="I20" s="9">
        <f>+'24-03-001'!S248</f>
        <v>0</v>
      </c>
      <c r="J20" s="9">
        <f>+'24-03-001'!T248</f>
        <v>0</v>
      </c>
      <c r="K20" s="9">
        <f>+'24-03-001'!U248</f>
        <v>0</v>
      </c>
      <c r="L20" s="9">
        <f>+'24-03-001'!V248</f>
        <v>0</v>
      </c>
      <c r="M20" s="9">
        <f>+'24-03-001'!W248</f>
        <v>0</v>
      </c>
      <c r="N20" s="9">
        <f>+'24-03-001'!X248</f>
        <v>0</v>
      </c>
      <c r="O20" s="9">
        <f>+'24-03-001'!Y248</f>
        <v>0</v>
      </c>
      <c r="P20" s="9">
        <f>+'24-03-001'!Z248</f>
        <v>20032425</v>
      </c>
      <c r="Q20" s="9">
        <f>+'24-03-001'!AA248</f>
        <v>0</v>
      </c>
      <c r="R20" s="9">
        <f>+'24-03-001'!AB248</f>
        <v>20032425</v>
      </c>
      <c r="S20" s="9">
        <f>+'24-03-001'!AC248</f>
        <v>0</v>
      </c>
      <c r="T20" s="9">
        <f>+'24-03-001'!AD248</f>
        <v>0</v>
      </c>
      <c r="U20" s="9">
        <f>+'24-03-001'!AE248</f>
        <v>0</v>
      </c>
      <c r="V20" s="9">
        <f>+'24-03-001'!AF248</f>
        <v>0</v>
      </c>
      <c r="W20" s="9">
        <f>+'24-03-001'!AG248</f>
        <v>20032425</v>
      </c>
      <c r="X20" s="11">
        <f>+'24-03-001'!AH248</f>
        <v>0.44338188555611674</v>
      </c>
      <c r="Y20" s="11">
        <f>+'24-03-001'!AI248</f>
        <v>1.4745222393333524E-2</v>
      </c>
    </row>
    <row r="21" spans="1:25" s="12" customFormat="1" ht="26.25" customHeight="1">
      <c r="A21" s="13" t="s">
        <v>20</v>
      </c>
      <c r="B21" s="9">
        <f>+'24-03-001'!I252</f>
        <v>37532867</v>
      </c>
      <c r="C21" s="9">
        <f>+'24-03-001'!J252</f>
        <v>31532867</v>
      </c>
      <c r="D21" s="9">
        <f>+'24-03-001'!L252</f>
        <v>811</v>
      </c>
      <c r="E21" s="9">
        <f>+'24-03-001'!M252</f>
        <v>811</v>
      </c>
      <c r="F21" s="9">
        <f>+'24-03-001'!N252</f>
        <v>0</v>
      </c>
      <c r="G21" s="9">
        <f>+'24-03-001'!Q252</f>
        <v>0</v>
      </c>
      <c r="H21" s="9">
        <f>+'24-03-001'!R252</f>
        <v>0</v>
      </c>
      <c r="I21" s="9">
        <f>+'24-03-001'!S252</f>
        <v>0</v>
      </c>
      <c r="J21" s="9">
        <f>+'24-03-001'!T252</f>
        <v>0</v>
      </c>
      <c r="K21" s="9">
        <f>+'24-03-001'!U252</f>
        <v>0</v>
      </c>
      <c r="L21" s="9">
        <f>+'24-03-001'!V252</f>
        <v>0</v>
      </c>
      <c r="M21" s="9">
        <f>+'24-03-001'!W252</f>
        <v>0</v>
      </c>
      <c r="N21" s="9">
        <f>+'24-03-001'!X252</f>
        <v>0</v>
      </c>
      <c r="O21" s="9">
        <f>+'24-03-001'!Y252</f>
        <v>0</v>
      </c>
      <c r="P21" s="9">
        <f>+'24-03-001'!Z252</f>
        <v>31532867</v>
      </c>
      <c r="Q21" s="9">
        <f>+'24-03-001'!AA252</f>
        <v>0</v>
      </c>
      <c r="R21" s="9">
        <f>+'24-03-001'!AB252</f>
        <v>31532867</v>
      </c>
      <c r="S21" s="9">
        <f>+'24-03-001'!AC252</f>
        <v>0</v>
      </c>
      <c r="T21" s="9">
        <f>+'24-03-001'!AD252</f>
        <v>0</v>
      </c>
      <c r="U21" s="9">
        <f>+'24-03-001'!AE252</f>
        <v>0</v>
      </c>
      <c r="V21" s="9">
        <f>+'24-03-001'!AF252</f>
        <v>0</v>
      </c>
      <c r="W21" s="9">
        <f>+'24-03-001'!AG252</f>
        <v>31532867</v>
      </c>
      <c r="X21" s="11">
        <f>+'24-03-001'!AH252</f>
        <v>0.84014010973369024</v>
      </c>
      <c r="Y21" s="11">
        <f>+'24-03-001'!AI252</f>
        <v>2.321032708792908E-2</v>
      </c>
    </row>
    <row r="22" spans="1:25" s="12" customFormat="1" ht="26.25" customHeight="1">
      <c r="A22" s="13" t="s">
        <v>19</v>
      </c>
      <c r="B22" s="9">
        <f>+'24-03-001'!I300</f>
        <v>446455217</v>
      </c>
      <c r="C22" s="9">
        <f>+'24-03-001'!J300</f>
        <v>427321717</v>
      </c>
      <c r="D22" s="9">
        <f>+'24-03-001'!L300</f>
        <v>0</v>
      </c>
      <c r="E22" s="9">
        <f>+'24-03-001'!M300</f>
        <v>0</v>
      </c>
      <c r="F22" s="9">
        <f>+'24-03-001'!N300</f>
        <v>0</v>
      </c>
      <c r="G22" s="9">
        <f>+'24-03-001'!Q300</f>
        <v>0</v>
      </c>
      <c r="H22" s="9">
        <f>+'24-03-001'!R300</f>
        <v>0</v>
      </c>
      <c r="I22" s="9">
        <f>+'24-03-001'!S300</f>
        <v>0</v>
      </c>
      <c r="J22" s="9">
        <f>+'24-03-001'!T300</f>
        <v>0</v>
      </c>
      <c r="K22" s="9">
        <f>+'24-03-001'!U300</f>
        <v>0</v>
      </c>
      <c r="L22" s="9">
        <f>+'24-03-001'!V300</f>
        <v>0</v>
      </c>
      <c r="M22" s="9">
        <f>+'24-03-001'!W300</f>
        <v>0</v>
      </c>
      <c r="N22" s="9">
        <f>+'24-03-001'!X300</f>
        <v>0</v>
      </c>
      <c r="O22" s="9">
        <f>+'24-03-001'!Y300</f>
        <v>0</v>
      </c>
      <c r="P22" s="9">
        <f>+'24-03-001'!Z300</f>
        <v>197033500</v>
      </c>
      <c r="Q22" s="9">
        <f>+'24-03-001'!AA300</f>
        <v>176844717</v>
      </c>
      <c r="R22" s="9">
        <f>+'24-03-001'!AB300</f>
        <v>373878217</v>
      </c>
      <c r="S22" s="9">
        <f>+'24-03-001'!AC300</f>
        <v>0</v>
      </c>
      <c r="T22" s="9">
        <f>+'24-03-001'!AD300</f>
        <v>0</v>
      </c>
      <c r="U22" s="9">
        <f>+'24-03-001'!AE300</f>
        <v>0</v>
      </c>
      <c r="V22" s="9">
        <f>+'24-03-001'!AF300</f>
        <v>0</v>
      </c>
      <c r="W22" s="9">
        <f>+'24-03-001'!AG300</f>
        <v>373878217</v>
      </c>
      <c r="X22" s="11">
        <f>+'24-03-001'!AH300</f>
        <v>0.83743722273492882</v>
      </c>
      <c r="Y22" s="11">
        <f>+'24-03-001'!AI300</f>
        <v>0.27519970536208227</v>
      </c>
    </row>
    <row r="23" spans="1:25" s="12" customFormat="1" ht="26.25" customHeight="1">
      <c r="A23" s="14" t="s">
        <v>49</v>
      </c>
      <c r="B23" s="9">
        <f>+'24-03-001'!I303</f>
        <v>129192893</v>
      </c>
      <c r="C23" s="9">
        <f>+'24-03-001'!J303</f>
        <v>60000000</v>
      </c>
      <c r="D23" s="9">
        <f>+'24-03-001'!L303</f>
        <v>0</v>
      </c>
      <c r="E23" s="9">
        <f>+'24-03-001'!M303</f>
        <v>0</v>
      </c>
      <c r="F23" s="9">
        <f>+'24-03-001'!N303</f>
        <v>0</v>
      </c>
      <c r="G23" s="9">
        <f>+'24-03-001'!Q303</f>
        <v>0</v>
      </c>
      <c r="H23" s="9">
        <f>+'24-03-001'!R303</f>
        <v>0</v>
      </c>
      <c r="I23" s="9">
        <f>+'24-03-001'!S303</f>
        <v>0</v>
      </c>
      <c r="J23" s="9">
        <f>+'24-03-001'!T303</f>
        <v>0</v>
      </c>
      <c r="K23" s="9">
        <f>+'24-03-001'!U303</f>
        <v>60000000</v>
      </c>
      <c r="L23" s="9">
        <f>+'24-03-001'!V303</f>
        <v>0</v>
      </c>
      <c r="M23" s="9">
        <f>+'24-03-001'!W303</f>
        <v>0</v>
      </c>
      <c r="N23" s="9">
        <f>+'24-03-001'!X303</f>
        <v>60000000</v>
      </c>
      <c r="O23" s="9">
        <f>+'24-03-001'!Y303</f>
        <v>0</v>
      </c>
      <c r="P23" s="9">
        <f>+'24-03-001'!Z303</f>
        <v>0</v>
      </c>
      <c r="Q23" s="9">
        <f>+'24-03-001'!AA303</f>
        <v>0</v>
      </c>
      <c r="R23" s="9">
        <f>+'24-03-001'!AB303</f>
        <v>0</v>
      </c>
      <c r="S23" s="9">
        <f>+'24-03-001'!AC303</f>
        <v>0</v>
      </c>
      <c r="T23" s="9">
        <f>+'24-03-001'!AD303</f>
        <v>0</v>
      </c>
      <c r="U23" s="9">
        <f>+'24-03-001'!AE303</f>
        <v>0</v>
      </c>
      <c r="V23" s="9">
        <f>+'24-03-001'!AF303</f>
        <v>0</v>
      </c>
      <c r="W23" s="9">
        <f>+'24-03-001'!AG303</f>
        <v>60000000</v>
      </c>
      <c r="X23" s="11">
        <f>+'24-03-001'!AH303</f>
        <v>0.46442183162505696</v>
      </c>
      <c r="Y23" s="11">
        <f>+'24-03-001'!AI303</f>
        <v>4.4164066187693779E-2</v>
      </c>
    </row>
    <row r="24" spans="1:25" ht="36" customHeight="1">
      <c r="A24" s="66" t="str">
        <f>"TOTAL ASIG."&amp;" "&amp;$A$5</f>
        <v xml:space="preserve">TOTAL ASIG. 24-03-001 FONDO DE INTERVENCIONES DE APOYO AL DESARROLLO INFANTIL </v>
      </c>
      <c r="B24" s="67">
        <f t="shared" ref="B24:W24" si="0">SUM(B8:B23)</f>
        <v>1812715000</v>
      </c>
      <c r="C24" s="67">
        <f t="shared" si="0"/>
        <v>1480586297</v>
      </c>
      <c r="D24" s="67">
        <f t="shared" si="0"/>
        <v>5632</v>
      </c>
      <c r="E24" s="67">
        <f t="shared" ref="E24" si="1">SUM(E8:E23)</f>
        <v>2983</v>
      </c>
      <c r="F24" s="67">
        <f t="shared" si="0"/>
        <v>0</v>
      </c>
      <c r="G24" s="70">
        <f t="shared" si="0"/>
        <v>0</v>
      </c>
      <c r="H24" s="70">
        <f t="shared" si="0"/>
        <v>0</v>
      </c>
      <c r="I24" s="70">
        <f t="shared" si="0"/>
        <v>0</v>
      </c>
      <c r="J24" s="67">
        <f t="shared" si="0"/>
        <v>0</v>
      </c>
      <c r="K24" s="70">
        <f t="shared" si="0"/>
        <v>60000000</v>
      </c>
      <c r="L24" s="70">
        <f t="shared" si="0"/>
        <v>0</v>
      </c>
      <c r="M24" s="70">
        <f t="shared" si="0"/>
        <v>0</v>
      </c>
      <c r="N24" s="67">
        <f t="shared" si="0"/>
        <v>60000000</v>
      </c>
      <c r="O24" s="70">
        <f t="shared" si="0"/>
        <v>52547438</v>
      </c>
      <c r="P24" s="70">
        <f t="shared" si="0"/>
        <v>577294386</v>
      </c>
      <c r="Q24" s="70">
        <f t="shared" si="0"/>
        <v>668728733</v>
      </c>
      <c r="R24" s="67">
        <f t="shared" si="0"/>
        <v>1201495645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1358570557</v>
      </c>
      <c r="X24" s="68">
        <f>IF(ISERROR(W24/B24),0,W24/B24)</f>
        <v>0.74946726705521827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29" scale="75" fitToHeight="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08"/>
  <sheetViews>
    <sheetView tabSelected="1" workbookViewId="0">
      <pane xSplit="3" ySplit="7" topLeftCell="L67" activePane="bottomRight" state="frozen"/>
      <selection activeCell="H201" sqref="H201"/>
      <selection pane="topRight" activeCell="H201" sqref="H201"/>
      <selection pane="bottomLeft" activeCell="H201" sqref="H201"/>
      <selection pane="bottomRight" activeCell="H201" sqref="H201"/>
    </sheetView>
  </sheetViews>
  <sheetFormatPr baseColWidth="10" defaultRowHeight="11.25" outlineLevelRow="1" outlineLevelCol="1"/>
  <cols>
    <col min="1" max="1" width="3.5703125" style="3" customWidth="1"/>
    <col min="2" max="2" width="17.7109375" style="3" customWidth="1"/>
    <col min="3" max="3" width="9.140625" style="3" bestFit="1" customWidth="1"/>
    <col min="4" max="4" width="17.140625" style="2" customWidth="1"/>
    <col min="5" max="5" width="25.710937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3.42578125" style="6" customWidth="1"/>
    <col min="10" max="10" width="13.5703125" style="4" customWidth="1"/>
    <col min="11" max="11" width="19.28515625" style="2" customWidth="1"/>
    <col min="12" max="13" width="10.42578125" style="3" customWidth="1"/>
    <col min="14" max="14" width="12.28515625" style="3" customWidth="1"/>
    <col min="15" max="15" width="11.42578125" style="3" bestFit="1" customWidth="1"/>
    <col min="16" max="16" width="13.85546875" style="5" customWidth="1"/>
    <col min="17" max="19" width="12" style="6" hidden="1" customWidth="1" outlineLevel="1"/>
    <col min="20" max="20" width="12" style="6" customWidth="1" collapsed="1"/>
    <col min="21" max="23" width="12.140625" style="6" hidden="1" customWidth="1" outlineLevel="1"/>
    <col min="24" max="24" width="12.140625" style="6" customWidth="1" collapsed="1"/>
    <col min="25" max="27" width="12.140625" style="6" customWidth="1" outlineLevel="1"/>
    <col min="28" max="28" width="12.140625" style="6" customWidth="1"/>
    <col min="29" max="31" width="12.140625" style="6" hidden="1" customWidth="1" outlineLevel="1"/>
    <col min="32" max="32" width="12.140625" style="6" customWidth="1" collapsed="1"/>
    <col min="33" max="33" width="14.140625" style="6" customWidth="1"/>
    <col min="34" max="34" width="10.28515625" style="7" bestFit="1" customWidth="1"/>
    <col min="35" max="35" width="11.140625" style="7" customWidth="1"/>
    <col min="36" max="16384" width="11.42578125" style="2"/>
  </cols>
  <sheetData>
    <row r="1" spans="1:35" s="1" customFormat="1" ht="16.5" customHeight="1">
      <c r="A1" s="165" t="s">
        <v>78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</row>
    <row r="2" spans="1:35" s="1" customFormat="1" ht="16.5" customHeight="1">
      <c r="A2" s="166" t="s">
        <v>77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</row>
    <row r="3" spans="1:35" s="1" customFormat="1" ht="16.5" customHeight="1">
      <c r="A3" s="165" t="s">
        <v>147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/>
      <c r="AA3" s="165"/>
      <c r="AB3" s="165"/>
      <c r="AC3" s="165"/>
      <c r="AD3" s="165"/>
      <c r="AE3" s="165"/>
      <c r="AF3" s="165"/>
      <c r="AG3" s="165"/>
      <c r="AH3" s="165"/>
      <c r="AI3" s="165"/>
    </row>
    <row r="4" spans="1:35" s="1" customFormat="1" ht="16.5" customHeight="1">
      <c r="A4" s="166" t="s">
        <v>48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</row>
    <row r="5" spans="1:35" ht="17.25" customHeight="1">
      <c r="A5" s="168" t="s">
        <v>84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</row>
    <row r="6" spans="1:35" s="3" customFormat="1" ht="25.5" customHeight="1">
      <c r="A6" s="154" t="s">
        <v>0</v>
      </c>
      <c r="B6" s="47" t="s">
        <v>34</v>
      </c>
      <c r="C6" s="161" t="s">
        <v>2</v>
      </c>
      <c r="D6" s="154" t="s">
        <v>30</v>
      </c>
      <c r="E6" s="161" t="s">
        <v>3</v>
      </c>
      <c r="F6" s="154" t="s">
        <v>31</v>
      </c>
      <c r="G6" s="154" t="s">
        <v>4</v>
      </c>
      <c r="H6" s="154"/>
      <c r="I6" s="170" t="s">
        <v>32</v>
      </c>
      <c r="J6" s="170" t="s">
        <v>10</v>
      </c>
      <c r="K6" s="154" t="s">
        <v>8</v>
      </c>
      <c r="L6" s="158" t="s">
        <v>21</v>
      </c>
      <c r="M6" s="159"/>
      <c r="N6" s="160"/>
      <c r="O6" s="154" t="s">
        <v>9</v>
      </c>
      <c r="P6" s="161" t="s">
        <v>5</v>
      </c>
      <c r="Q6" s="157" t="s">
        <v>33</v>
      </c>
      <c r="R6" s="157"/>
      <c r="S6" s="157"/>
      <c r="T6" s="155" t="s">
        <v>23</v>
      </c>
      <c r="U6" s="157" t="s">
        <v>33</v>
      </c>
      <c r="V6" s="157"/>
      <c r="W6" s="157"/>
      <c r="X6" s="163" t="s">
        <v>24</v>
      </c>
      <c r="Y6" s="157" t="s">
        <v>33</v>
      </c>
      <c r="Z6" s="157"/>
      <c r="AA6" s="157"/>
      <c r="AB6" s="155" t="s">
        <v>25</v>
      </c>
      <c r="AC6" s="157" t="s">
        <v>33</v>
      </c>
      <c r="AD6" s="157"/>
      <c r="AE6" s="157"/>
      <c r="AF6" s="155" t="s">
        <v>26</v>
      </c>
      <c r="AG6" s="155" t="s">
        <v>47</v>
      </c>
      <c r="AH6" s="167" t="s">
        <v>53</v>
      </c>
      <c r="AI6" s="167"/>
    </row>
    <row r="7" spans="1:35" s="3" customFormat="1" ht="22.5">
      <c r="A7" s="154"/>
      <c r="B7" s="48" t="s">
        <v>1</v>
      </c>
      <c r="C7" s="162"/>
      <c r="D7" s="154"/>
      <c r="E7" s="162"/>
      <c r="F7" s="154"/>
      <c r="G7" s="49" t="s">
        <v>6</v>
      </c>
      <c r="H7" s="49" t="s">
        <v>7</v>
      </c>
      <c r="I7" s="171"/>
      <c r="J7" s="171"/>
      <c r="K7" s="154"/>
      <c r="L7" s="50" t="s">
        <v>11</v>
      </c>
      <c r="M7" s="50" t="s">
        <v>22</v>
      </c>
      <c r="N7" s="51" t="s">
        <v>75</v>
      </c>
      <c r="O7" s="154"/>
      <c r="P7" s="162"/>
      <c r="Q7" s="50" t="s">
        <v>35</v>
      </c>
      <c r="R7" s="50" t="s">
        <v>36</v>
      </c>
      <c r="S7" s="50" t="s">
        <v>37</v>
      </c>
      <c r="T7" s="156"/>
      <c r="U7" s="50" t="s">
        <v>38</v>
      </c>
      <c r="V7" s="50" t="s">
        <v>39</v>
      </c>
      <c r="W7" s="50" t="s">
        <v>40</v>
      </c>
      <c r="X7" s="164"/>
      <c r="Y7" s="50" t="s">
        <v>41</v>
      </c>
      <c r="Z7" s="50" t="s">
        <v>42</v>
      </c>
      <c r="AA7" s="50" t="s">
        <v>43</v>
      </c>
      <c r="AB7" s="156"/>
      <c r="AC7" s="50" t="s">
        <v>44</v>
      </c>
      <c r="AD7" s="50" t="s">
        <v>45</v>
      </c>
      <c r="AE7" s="50" t="s">
        <v>46</v>
      </c>
      <c r="AF7" s="156"/>
      <c r="AG7" s="156"/>
      <c r="AH7" s="52" t="s">
        <v>29</v>
      </c>
      <c r="AI7" s="52" t="s">
        <v>54</v>
      </c>
    </row>
    <row r="8" spans="1:35" ht="12.75" customHeight="1">
      <c r="A8" s="8"/>
      <c r="B8" s="151" t="s">
        <v>52</v>
      </c>
      <c r="C8" s="152"/>
      <c r="D8" s="153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 t="str">
        <f t="shared" ref="AI9:AI18" si="1">IF(ISERROR(AG9/$AG$191),"-",AG9/$AG$191)</f>
        <v>-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:T18" si="2">SUM(Q10:S10)</f>
        <v>0</v>
      </c>
      <c r="U10" s="35"/>
      <c r="V10" s="35"/>
      <c r="W10" s="35"/>
      <c r="X10" s="40">
        <f t="shared" ref="X10:X18" si="3">SUM(U10:W10)</f>
        <v>0</v>
      </c>
      <c r="Y10" s="35"/>
      <c r="Z10" s="35"/>
      <c r="AA10" s="35"/>
      <c r="AB10" s="40">
        <f t="shared" ref="AB10:AB18" si="4">SUM(Y10:AA10)</f>
        <v>0</v>
      </c>
      <c r="AC10" s="35"/>
      <c r="AD10" s="35"/>
      <c r="AE10" s="35"/>
      <c r="AF10" s="40">
        <f t="shared" ref="AF10:AF18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 t="str">
        <f t="shared" si="1"/>
        <v>-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/>
      <c r="AA11" s="35"/>
      <c r="AB11" s="40">
        <f t="shared" si="4"/>
        <v>0</v>
      </c>
      <c r="AC11" s="35"/>
      <c r="AD11" s="35"/>
      <c r="AE11" s="35"/>
      <c r="AF11" s="40">
        <f t="shared" si="5"/>
        <v>0</v>
      </c>
      <c r="AG11" s="40">
        <f t="shared" si="0"/>
        <v>0</v>
      </c>
      <c r="AH11" s="41">
        <f t="shared" si="6"/>
        <v>0</v>
      </c>
      <c r="AI11" s="42" t="str">
        <f t="shared" si="1"/>
        <v>-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/>
      <c r="AA12" s="35"/>
      <c r="AB12" s="40">
        <f t="shared" si="4"/>
        <v>0</v>
      </c>
      <c r="AC12" s="35"/>
      <c r="AD12" s="35"/>
      <c r="AE12" s="35"/>
      <c r="AF12" s="40">
        <f t="shared" si="5"/>
        <v>0</v>
      </c>
      <c r="AG12" s="40">
        <f t="shared" si="0"/>
        <v>0</v>
      </c>
      <c r="AH12" s="41">
        <f t="shared" si="6"/>
        <v>0</v>
      </c>
      <c r="AI12" s="42" t="str">
        <f t="shared" si="1"/>
        <v>-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/>
      <c r="AA13" s="35"/>
      <c r="AB13" s="40">
        <f t="shared" si="4"/>
        <v>0</v>
      </c>
      <c r="AC13" s="35"/>
      <c r="AD13" s="35"/>
      <c r="AE13" s="35"/>
      <c r="AF13" s="40">
        <f t="shared" si="5"/>
        <v>0</v>
      </c>
      <c r="AG13" s="40">
        <f t="shared" si="0"/>
        <v>0</v>
      </c>
      <c r="AH13" s="41">
        <f t="shared" si="6"/>
        <v>0</v>
      </c>
      <c r="AI13" s="42" t="str">
        <f t="shared" si="1"/>
        <v>-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/>
      <c r="AA14" s="35"/>
      <c r="AB14" s="40">
        <f t="shared" si="4"/>
        <v>0</v>
      </c>
      <c r="AC14" s="35"/>
      <c r="AD14" s="35"/>
      <c r="AE14" s="35"/>
      <c r="AF14" s="40">
        <f t="shared" si="5"/>
        <v>0</v>
      </c>
      <c r="AG14" s="40">
        <f t="shared" si="0"/>
        <v>0</v>
      </c>
      <c r="AH14" s="41">
        <f t="shared" si="6"/>
        <v>0</v>
      </c>
      <c r="AI14" s="42" t="str">
        <f t="shared" si="1"/>
        <v>-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2"/>
        <v>0</v>
      </c>
      <c r="U15" s="35"/>
      <c r="V15" s="35"/>
      <c r="W15" s="35"/>
      <c r="X15" s="40">
        <f t="shared" si="3"/>
        <v>0</v>
      </c>
      <c r="Y15" s="35"/>
      <c r="Z15" s="35"/>
      <c r="AA15" s="35"/>
      <c r="AB15" s="40">
        <f t="shared" si="4"/>
        <v>0</v>
      </c>
      <c r="AC15" s="35"/>
      <c r="AD15" s="35"/>
      <c r="AE15" s="35"/>
      <c r="AF15" s="40">
        <f t="shared" si="5"/>
        <v>0</v>
      </c>
      <c r="AG15" s="40">
        <f t="shared" si="0"/>
        <v>0</v>
      </c>
      <c r="AH15" s="41">
        <f t="shared" si="6"/>
        <v>0</v>
      </c>
      <c r="AI15" s="42" t="str">
        <f t="shared" si="1"/>
        <v>-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2"/>
        <v>0</v>
      </c>
      <c r="U16" s="35"/>
      <c r="V16" s="35"/>
      <c r="W16" s="35"/>
      <c r="X16" s="40">
        <f t="shared" si="3"/>
        <v>0</v>
      </c>
      <c r="Y16" s="35"/>
      <c r="Z16" s="35"/>
      <c r="AA16" s="35"/>
      <c r="AB16" s="40">
        <f t="shared" si="4"/>
        <v>0</v>
      </c>
      <c r="AC16" s="35"/>
      <c r="AD16" s="35"/>
      <c r="AE16" s="35"/>
      <c r="AF16" s="40">
        <f t="shared" si="5"/>
        <v>0</v>
      </c>
      <c r="AG16" s="40">
        <f t="shared" si="0"/>
        <v>0</v>
      </c>
      <c r="AH16" s="41">
        <f t="shared" si="6"/>
        <v>0</v>
      </c>
      <c r="AI16" s="42" t="str">
        <f t="shared" si="1"/>
        <v>-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2"/>
        <v>0</v>
      </c>
      <c r="U17" s="35"/>
      <c r="V17" s="35"/>
      <c r="W17" s="35"/>
      <c r="X17" s="40">
        <f t="shared" si="3"/>
        <v>0</v>
      </c>
      <c r="Y17" s="35"/>
      <c r="Z17" s="35"/>
      <c r="AA17" s="35"/>
      <c r="AB17" s="40">
        <f t="shared" si="4"/>
        <v>0</v>
      </c>
      <c r="AC17" s="35"/>
      <c r="AD17" s="35"/>
      <c r="AE17" s="35"/>
      <c r="AF17" s="40">
        <f t="shared" si="5"/>
        <v>0</v>
      </c>
      <c r="AG17" s="40">
        <f t="shared" si="0"/>
        <v>0</v>
      </c>
      <c r="AH17" s="41">
        <f t="shared" si="6"/>
        <v>0</v>
      </c>
      <c r="AI17" s="42" t="str">
        <f t="shared" si="1"/>
        <v>-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2"/>
        <v>0</v>
      </c>
      <c r="U18" s="35"/>
      <c r="V18" s="35"/>
      <c r="W18" s="35"/>
      <c r="X18" s="40">
        <f t="shared" si="3"/>
        <v>0</v>
      </c>
      <c r="Y18" s="35"/>
      <c r="Z18" s="35"/>
      <c r="AA18" s="35"/>
      <c r="AB18" s="40">
        <f t="shared" si="4"/>
        <v>0</v>
      </c>
      <c r="AC18" s="35"/>
      <c r="AD18" s="35"/>
      <c r="AE18" s="35"/>
      <c r="AF18" s="40">
        <f t="shared" si="5"/>
        <v>0</v>
      </c>
      <c r="AG18" s="40">
        <f t="shared" si="0"/>
        <v>0</v>
      </c>
      <c r="AH18" s="41">
        <f t="shared" si="6"/>
        <v>0</v>
      </c>
      <c r="AI18" s="42" t="str">
        <f t="shared" si="1"/>
        <v>-</v>
      </c>
    </row>
    <row r="19" spans="1:35" ht="12.75" customHeight="1" collapsed="1">
      <c r="A19" s="142" t="s">
        <v>56</v>
      </c>
      <c r="B19" s="143"/>
      <c r="C19" s="143"/>
      <c r="D19" s="143"/>
      <c r="E19" s="143"/>
      <c r="F19" s="143"/>
      <c r="G19" s="143"/>
      <c r="H19" s="144"/>
      <c r="I19" s="55">
        <f>SUM(I9:I18)</f>
        <v>0</v>
      </c>
      <c r="J19" s="55">
        <f>SUM(J9:J18)</f>
        <v>0</v>
      </c>
      <c r="K19" s="56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59"/>
      <c r="Q19" s="55">
        <f t="shared" ref="Q19:AG19" si="7">SUM(Q9:Q18)</f>
        <v>0</v>
      </c>
      <c r="R19" s="55">
        <f t="shared" si="7"/>
        <v>0</v>
      </c>
      <c r="S19" s="55">
        <f t="shared" si="7"/>
        <v>0</v>
      </c>
      <c r="T19" s="60">
        <f t="shared" si="7"/>
        <v>0</v>
      </c>
      <c r="U19" s="55">
        <f t="shared" si="7"/>
        <v>0</v>
      </c>
      <c r="V19" s="55">
        <f t="shared" si="7"/>
        <v>0</v>
      </c>
      <c r="W19" s="55">
        <f t="shared" si="7"/>
        <v>0</v>
      </c>
      <c r="X19" s="60">
        <f t="shared" si="7"/>
        <v>0</v>
      </c>
      <c r="Y19" s="55">
        <f t="shared" si="7"/>
        <v>0</v>
      </c>
      <c r="Z19" s="55">
        <f t="shared" si="7"/>
        <v>0</v>
      </c>
      <c r="AA19" s="55">
        <f t="shared" si="7"/>
        <v>0</v>
      </c>
      <c r="AB19" s="60">
        <f t="shared" si="7"/>
        <v>0</v>
      </c>
      <c r="AC19" s="55">
        <f t="shared" si="7"/>
        <v>0</v>
      </c>
      <c r="AD19" s="55">
        <f t="shared" si="7"/>
        <v>0</v>
      </c>
      <c r="AE19" s="55">
        <f t="shared" si="7"/>
        <v>0</v>
      </c>
      <c r="AF19" s="60">
        <f t="shared" si="7"/>
        <v>0</v>
      </c>
      <c r="AG19" s="53">
        <f t="shared" si="7"/>
        <v>0</v>
      </c>
      <c r="AH19" s="54">
        <f>IF(ISERROR(AG19/I19),0,AG19/I19)</f>
        <v>0</v>
      </c>
      <c r="AI19" s="54">
        <f>IF(ISERROR(AG19/$AG$191),0,AG19/$AG$191)</f>
        <v>0</v>
      </c>
    </row>
    <row r="20" spans="1:35" ht="12.75" customHeight="1">
      <c r="A20" s="36"/>
      <c r="B20" s="148" t="s">
        <v>12</v>
      </c>
      <c r="C20" s="149"/>
      <c r="D20" s="150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8">SUM(T21,X21,AB21,AF21)</f>
        <v>0</v>
      </c>
      <c r="AH21" s="41">
        <f>IF(ISERROR(AG21/I21),0,AG21/I21)</f>
        <v>0</v>
      </c>
      <c r="AI21" s="42" t="str">
        <f t="shared" ref="AI21:AI30" si="9">IF(ISERROR(AG21/$AG$191),"-",AG21/$AG$191)</f>
        <v>-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:T30" si="10">SUM(Q22:S22)</f>
        <v>0</v>
      </c>
      <c r="U22" s="35"/>
      <c r="V22" s="35"/>
      <c r="W22" s="35"/>
      <c r="X22" s="40">
        <f t="shared" ref="X22:X30" si="11">SUM(U22:W22)</f>
        <v>0</v>
      </c>
      <c r="Y22" s="35"/>
      <c r="Z22" s="35"/>
      <c r="AA22" s="35"/>
      <c r="AB22" s="40">
        <f t="shared" ref="AB22:AB30" si="12">SUM(Y22:AA22)</f>
        <v>0</v>
      </c>
      <c r="AC22" s="35"/>
      <c r="AD22" s="35"/>
      <c r="AE22" s="35"/>
      <c r="AF22" s="40">
        <f t="shared" ref="AF22:AF30" si="13">SUM(AC22:AE22)</f>
        <v>0</v>
      </c>
      <c r="AG22" s="40">
        <f t="shared" si="8"/>
        <v>0</v>
      </c>
      <c r="AH22" s="41">
        <f t="shared" ref="AH22:AH30" si="14">IF(ISERROR(AG22/I22),0,AG22/I22)</f>
        <v>0</v>
      </c>
      <c r="AI22" s="42" t="str">
        <f t="shared" si="9"/>
        <v>-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si="10"/>
        <v>0</v>
      </c>
      <c r="U23" s="35"/>
      <c r="V23" s="35"/>
      <c r="W23" s="35"/>
      <c r="X23" s="40">
        <f t="shared" si="11"/>
        <v>0</v>
      </c>
      <c r="Y23" s="35"/>
      <c r="Z23" s="35"/>
      <c r="AA23" s="35"/>
      <c r="AB23" s="40">
        <f t="shared" si="12"/>
        <v>0</v>
      </c>
      <c r="AC23" s="35"/>
      <c r="AD23" s="35"/>
      <c r="AE23" s="35"/>
      <c r="AF23" s="40">
        <f t="shared" si="13"/>
        <v>0</v>
      </c>
      <c r="AG23" s="40">
        <f t="shared" si="8"/>
        <v>0</v>
      </c>
      <c r="AH23" s="41">
        <f t="shared" si="14"/>
        <v>0</v>
      </c>
      <c r="AI23" s="42" t="str">
        <f t="shared" si="9"/>
        <v>-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0"/>
        <v>0</v>
      </c>
      <c r="U24" s="35"/>
      <c r="V24" s="35"/>
      <c r="W24" s="35"/>
      <c r="X24" s="40">
        <f t="shared" si="11"/>
        <v>0</v>
      </c>
      <c r="Y24" s="35"/>
      <c r="Z24" s="35"/>
      <c r="AA24" s="35"/>
      <c r="AB24" s="40">
        <f t="shared" si="12"/>
        <v>0</v>
      </c>
      <c r="AC24" s="35"/>
      <c r="AD24" s="35"/>
      <c r="AE24" s="35"/>
      <c r="AF24" s="40">
        <f t="shared" si="13"/>
        <v>0</v>
      </c>
      <c r="AG24" s="40">
        <f t="shared" si="8"/>
        <v>0</v>
      </c>
      <c r="AH24" s="41">
        <f t="shared" si="14"/>
        <v>0</v>
      </c>
      <c r="AI24" s="42" t="str">
        <f t="shared" si="9"/>
        <v>-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0"/>
        <v>0</v>
      </c>
      <c r="U25" s="35"/>
      <c r="V25" s="35"/>
      <c r="W25" s="35"/>
      <c r="X25" s="40">
        <f t="shared" si="11"/>
        <v>0</v>
      </c>
      <c r="Y25" s="35"/>
      <c r="Z25" s="35"/>
      <c r="AA25" s="35"/>
      <c r="AB25" s="40">
        <f t="shared" si="12"/>
        <v>0</v>
      </c>
      <c r="AC25" s="35"/>
      <c r="AD25" s="35"/>
      <c r="AE25" s="35"/>
      <c r="AF25" s="40">
        <f t="shared" si="13"/>
        <v>0</v>
      </c>
      <c r="AG25" s="40">
        <f t="shared" si="8"/>
        <v>0</v>
      </c>
      <c r="AH25" s="41">
        <f t="shared" si="14"/>
        <v>0</v>
      </c>
      <c r="AI25" s="42" t="str">
        <f t="shared" si="9"/>
        <v>-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0"/>
        <v>0</v>
      </c>
      <c r="U26" s="35"/>
      <c r="V26" s="35"/>
      <c r="W26" s="35"/>
      <c r="X26" s="40">
        <f t="shared" si="11"/>
        <v>0</v>
      </c>
      <c r="Y26" s="35"/>
      <c r="Z26" s="35"/>
      <c r="AA26" s="35"/>
      <c r="AB26" s="40">
        <f t="shared" si="12"/>
        <v>0</v>
      </c>
      <c r="AC26" s="35"/>
      <c r="AD26" s="35"/>
      <c r="AE26" s="35"/>
      <c r="AF26" s="40">
        <f t="shared" si="13"/>
        <v>0</v>
      </c>
      <c r="AG26" s="40">
        <f t="shared" si="8"/>
        <v>0</v>
      </c>
      <c r="AH26" s="41">
        <f t="shared" si="14"/>
        <v>0</v>
      </c>
      <c r="AI26" s="42" t="str">
        <f t="shared" si="9"/>
        <v>-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0"/>
        <v>0</v>
      </c>
      <c r="U27" s="35"/>
      <c r="V27" s="35"/>
      <c r="W27" s="35"/>
      <c r="X27" s="40">
        <f t="shared" si="11"/>
        <v>0</v>
      </c>
      <c r="Y27" s="35"/>
      <c r="Z27" s="35"/>
      <c r="AA27" s="35"/>
      <c r="AB27" s="40">
        <f t="shared" si="12"/>
        <v>0</v>
      </c>
      <c r="AC27" s="35"/>
      <c r="AD27" s="35"/>
      <c r="AE27" s="35"/>
      <c r="AF27" s="40">
        <f t="shared" si="13"/>
        <v>0</v>
      </c>
      <c r="AG27" s="40">
        <f t="shared" si="8"/>
        <v>0</v>
      </c>
      <c r="AH27" s="41">
        <f t="shared" si="14"/>
        <v>0</v>
      </c>
      <c r="AI27" s="42" t="str">
        <f t="shared" si="9"/>
        <v>-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0"/>
        <v>0</v>
      </c>
      <c r="U28" s="35"/>
      <c r="V28" s="35"/>
      <c r="W28" s="35"/>
      <c r="X28" s="40">
        <f t="shared" si="11"/>
        <v>0</v>
      </c>
      <c r="Y28" s="35"/>
      <c r="Z28" s="35"/>
      <c r="AA28" s="35"/>
      <c r="AB28" s="40">
        <f t="shared" si="12"/>
        <v>0</v>
      </c>
      <c r="AC28" s="35"/>
      <c r="AD28" s="35"/>
      <c r="AE28" s="35"/>
      <c r="AF28" s="40">
        <f t="shared" si="13"/>
        <v>0</v>
      </c>
      <c r="AG28" s="40">
        <f t="shared" si="8"/>
        <v>0</v>
      </c>
      <c r="AH28" s="41">
        <f t="shared" si="14"/>
        <v>0</v>
      </c>
      <c r="AI28" s="42" t="str">
        <f t="shared" si="9"/>
        <v>-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0"/>
        <v>0</v>
      </c>
      <c r="U29" s="35"/>
      <c r="V29" s="35"/>
      <c r="W29" s="35"/>
      <c r="X29" s="40">
        <f t="shared" si="11"/>
        <v>0</v>
      </c>
      <c r="Y29" s="35"/>
      <c r="Z29" s="35"/>
      <c r="AA29" s="35"/>
      <c r="AB29" s="40">
        <f t="shared" si="12"/>
        <v>0</v>
      </c>
      <c r="AC29" s="35"/>
      <c r="AD29" s="35"/>
      <c r="AE29" s="35"/>
      <c r="AF29" s="40">
        <f t="shared" si="13"/>
        <v>0</v>
      </c>
      <c r="AG29" s="40">
        <f t="shared" si="8"/>
        <v>0</v>
      </c>
      <c r="AH29" s="41">
        <f t="shared" si="14"/>
        <v>0</v>
      </c>
      <c r="AI29" s="42" t="str">
        <f t="shared" si="9"/>
        <v>-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0"/>
        <v>0</v>
      </c>
      <c r="U30" s="35"/>
      <c r="V30" s="35"/>
      <c r="W30" s="35"/>
      <c r="X30" s="40">
        <f t="shared" si="11"/>
        <v>0</v>
      </c>
      <c r="Y30" s="35"/>
      <c r="Z30" s="35"/>
      <c r="AA30" s="35"/>
      <c r="AB30" s="40">
        <f t="shared" si="12"/>
        <v>0</v>
      </c>
      <c r="AC30" s="35"/>
      <c r="AD30" s="35"/>
      <c r="AE30" s="35"/>
      <c r="AF30" s="40">
        <f t="shared" si="13"/>
        <v>0</v>
      </c>
      <c r="AG30" s="40">
        <f t="shared" si="8"/>
        <v>0</v>
      </c>
      <c r="AH30" s="41">
        <f t="shared" si="14"/>
        <v>0</v>
      </c>
      <c r="AI30" s="42" t="str">
        <f t="shared" si="9"/>
        <v>-</v>
      </c>
    </row>
    <row r="31" spans="1:35" ht="12.75" customHeight="1" collapsed="1">
      <c r="A31" s="142" t="s">
        <v>55</v>
      </c>
      <c r="B31" s="143"/>
      <c r="C31" s="143"/>
      <c r="D31" s="143"/>
      <c r="E31" s="143"/>
      <c r="F31" s="143"/>
      <c r="G31" s="143"/>
      <c r="H31" s="144"/>
      <c r="I31" s="55">
        <f>SUM(I21:I30)</f>
        <v>0</v>
      </c>
      <c r="J31" s="55">
        <f>SUM(J21:J30)</f>
        <v>0</v>
      </c>
      <c r="K31" s="56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59"/>
      <c r="Q31" s="55">
        <f t="shared" ref="Q31:AG31" si="15">SUM(Q21:Q30)</f>
        <v>0</v>
      </c>
      <c r="R31" s="55">
        <f t="shared" si="15"/>
        <v>0</v>
      </c>
      <c r="S31" s="55">
        <f t="shared" si="15"/>
        <v>0</v>
      </c>
      <c r="T31" s="60">
        <f t="shared" si="15"/>
        <v>0</v>
      </c>
      <c r="U31" s="55">
        <f t="shared" si="15"/>
        <v>0</v>
      </c>
      <c r="V31" s="55">
        <f t="shared" si="15"/>
        <v>0</v>
      </c>
      <c r="W31" s="55">
        <f t="shared" si="15"/>
        <v>0</v>
      </c>
      <c r="X31" s="60">
        <f t="shared" si="15"/>
        <v>0</v>
      </c>
      <c r="Y31" s="55">
        <f t="shared" si="15"/>
        <v>0</v>
      </c>
      <c r="Z31" s="55">
        <f t="shared" si="15"/>
        <v>0</v>
      </c>
      <c r="AA31" s="55">
        <f t="shared" si="15"/>
        <v>0</v>
      </c>
      <c r="AB31" s="60">
        <f t="shared" si="15"/>
        <v>0</v>
      </c>
      <c r="AC31" s="55">
        <f t="shared" si="15"/>
        <v>0</v>
      </c>
      <c r="AD31" s="55">
        <f t="shared" si="15"/>
        <v>0</v>
      </c>
      <c r="AE31" s="55">
        <f t="shared" si="15"/>
        <v>0</v>
      </c>
      <c r="AF31" s="60">
        <f t="shared" si="15"/>
        <v>0</v>
      </c>
      <c r="AG31" s="53">
        <f t="shared" si="15"/>
        <v>0</v>
      </c>
      <c r="AH31" s="54">
        <f>IF(ISERROR(AG31/I31),0,AG31/I31)</f>
        <v>0</v>
      </c>
      <c r="AI31" s="54">
        <f>IF(ISERROR(AG31/$AG$191),0,AG31/$AG$191)</f>
        <v>0</v>
      </c>
    </row>
    <row r="32" spans="1:35" ht="12.75" customHeight="1">
      <c r="A32" s="36"/>
      <c r="B32" s="148" t="s">
        <v>13</v>
      </c>
      <c r="C32" s="149"/>
      <c r="D32" s="150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16">SUM(T33,X33,AB33,AF33)</f>
        <v>0</v>
      </c>
      <c r="AH33" s="41">
        <f>IF(ISERROR(AG33/I33),0,AG33/I33)</f>
        <v>0</v>
      </c>
      <c r="AI33" s="42" t="str">
        <f t="shared" ref="AI33:AI42" si="17">IF(ISERROR(AG33/$AG$191),"-",AG33/$AG$191)</f>
        <v>-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:T42" si="18">SUM(Q34:S34)</f>
        <v>0</v>
      </c>
      <c r="U34" s="35"/>
      <c r="V34" s="35"/>
      <c r="W34" s="35"/>
      <c r="X34" s="40">
        <f t="shared" ref="X34:X42" si="19">SUM(U34:W34)</f>
        <v>0</v>
      </c>
      <c r="Y34" s="35"/>
      <c r="Z34" s="35"/>
      <c r="AA34" s="35"/>
      <c r="AB34" s="40">
        <f t="shared" ref="AB34:AB42" si="20">SUM(Y34:AA34)</f>
        <v>0</v>
      </c>
      <c r="AC34" s="35"/>
      <c r="AD34" s="35"/>
      <c r="AE34" s="35"/>
      <c r="AF34" s="40">
        <f t="shared" ref="AF34:AF42" si="21">SUM(AC34:AE34)</f>
        <v>0</v>
      </c>
      <c r="AG34" s="40">
        <f t="shared" si="16"/>
        <v>0</v>
      </c>
      <c r="AH34" s="41">
        <f t="shared" ref="AH34:AH42" si="22">IF(ISERROR(AG34/I34),0,AG34/I34)</f>
        <v>0</v>
      </c>
      <c r="AI34" s="42" t="str">
        <f t="shared" si="17"/>
        <v>-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si="18"/>
        <v>0</v>
      </c>
      <c r="U35" s="35"/>
      <c r="V35" s="35"/>
      <c r="W35" s="35"/>
      <c r="X35" s="40">
        <f t="shared" si="19"/>
        <v>0</v>
      </c>
      <c r="Y35" s="35"/>
      <c r="Z35" s="35"/>
      <c r="AA35" s="35"/>
      <c r="AB35" s="40">
        <f t="shared" si="20"/>
        <v>0</v>
      </c>
      <c r="AC35" s="35"/>
      <c r="AD35" s="35"/>
      <c r="AE35" s="35"/>
      <c r="AF35" s="40">
        <f t="shared" si="21"/>
        <v>0</v>
      </c>
      <c r="AG35" s="40">
        <f t="shared" si="16"/>
        <v>0</v>
      </c>
      <c r="AH35" s="41">
        <f t="shared" si="22"/>
        <v>0</v>
      </c>
      <c r="AI35" s="42" t="str">
        <f t="shared" si="17"/>
        <v>-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18"/>
        <v>0</v>
      </c>
      <c r="U36" s="35"/>
      <c r="V36" s="35"/>
      <c r="W36" s="35"/>
      <c r="X36" s="40">
        <f t="shared" si="19"/>
        <v>0</v>
      </c>
      <c r="Y36" s="35"/>
      <c r="Z36" s="35"/>
      <c r="AA36" s="35"/>
      <c r="AB36" s="40">
        <f t="shared" si="20"/>
        <v>0</v>
      </c>
      <c r="AC36" s="35"/>
      <c r="AD36" s="35"/>
      <c r="AE36" s="35"/>
      <c r="AF36" s="40">
        <f t="shared" si="21"/>
        <v>0</v>
      </c>
      <c r="AG36" s="40">
        <f t="shared" si="16"/>
        <v>0</v>
      </c>
      <c r="AH36" s="41">
        <f t="shared" si="22"/>
        <v>0</v>
      </c>
      <c r="AI36" s="42" t="str">
        <f t="shared" si="17"/>
        <v>-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18"/>
        <v>0</v>
      </c>
      <c r="U37" s="35"/>
      <c r="V37" s="35"/>
      <c r="W37" s="35"/>
      <c r="X37" s="40">
        <f t="shared" si="19"/>
        <v>0</v>
      </c>
      <c r="Y37" s="35"/>
      <c r="Z37" s="35"/>
      <c r="AA37" s="35"/>
      <c r="AB37" s="40">
        <f t="shared" si="20"/>
        <v>0</v>
      </c>
      <c r="AC37" s="35"/>
      <c r="AD37" s="35"/>
      <c r="AE37" s="35"/>
      <c r="AF37" s="40">
        <f t="shared" si="21"/>
        <v>0</v>
      </c>
      <c r="AG37" s="40">
        <f t="shared" si="16"/>
        <v>0</v>
      </c>
      <c r="AH37" s="41">
        <f t="shared" si="22"/>
        <v>0</v>
      </c>
      <c r="AI37" s="42" t="str">
        <f t="shared" si="17"/>
        <v>-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18"/>
        <v>0</v>
      </c>
      <c r="U38" s="35"/>
      <c r="V38" s="35"/>
      <c r="W38" s="35"/>
      <c r="X38" s="40">
        <f t="shared" si="19"/>
        <v>0</v>
      </c>
      <c r="Y38" s="35"/>
      <c r="Z38" s="35"/>
      <c r="AA38" s="35"/>
      <c r="AB38" s="40">
        <f t="shared" si="20"/>
        <v>0</v>
      </c>
      <c r="AC38" s="35"/>
      <c r="AD38" s="35"/>
      <c r="AE38" s="35"/>
      <c r="AF38" s="40">
        <f t="shared" si="21"/>
        <v>0</v>
      </c>
      <c r="AG38" s="40">
        <f t="shared" si="16"/>
        <v>0</v>
      </c>
      <c r="AH38" s="41">
        <f t="shared" si="22"/>
        <v>0</v>
      </c>
      <c r="AI38" s="42" t="str">
        <f t="shared" si="17"/>
        <v>-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18"/>
        <v>0</v>
      </c>
      <c r="U39" s="35"/>
      <c r="V39" s="35"/>
      <c r="W39" s="35"/>
      <c r="X39" s="40">
        <f t="shared" si="19"/>
        <v>0</v>
      </c>
      <c r="Y39" s="35"/>
      <c r="Z39" s="35"/>
      <c r="AA39" s="35"/>
      <c r="AB39" s="40">
        <f t="shared" si="20"/>
        <v>0</v>
      </c>
      <c r="AC39" s="35"/>
      <c r="AD39" s="35"/>
      <c r="AE39" s="35"/>
      <c r="AF39" s="40">
        <f t="shared" si="21"/>
        <v>0</v>
      </c>
      <c r="AG39" s="40">
        <f t="shared" si="16"/>
        <v>0</v>
      </c>
      <c r="AH39" s="41">
        <f t="shared" si="22"/>
        <v>0</v>
      </c>
      <c r="AI39" s="42" t="str">
        <f t="shared" si="17"/>
        <v>-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18"/>
        <v>0</v>
      </c>
      <c r="U40" s="35"/>
      <c r="V40" s="35"/>
      <c r="W40" s="35"/>
      <c r="X40" s="40">
        <f t="shared" si="19"/>
        <v>0</v>
      </c>
      <c r="Y40" s="35"/>
      <c r="Z40" s="35"/>
      <c r="AA40" s="35"/>
      <c r="AB40" s="40">
        <f t="shared" si="20"/>
        <v>0</v>
      </c>
      <c r="AC40" s="35"/>
      <c r="AD40" s="35"/>
      <c r="AE40" s="35"/>
      <c r="AF40" s="40">
        <f t="shared" si="21"/>
        <v>0</v>
      </c>
      <c r="AG40" s="40">
        <f t="shared" si="16"/>
        <v>0</v>
      </c>
      <c r="AH40" s="41">
        <f t="shared" si="22"/>
        <v>0</v>
      </c>
      <c r="AI40" s="42" t="str">
        <f t="shared" si="17"/>
        <v>-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18"/>
        <v>0</v>
      </c>
      <c r="U41" s="35"/>
      <c r="V41" s="35"/>
      <c r="W41" s="35"/>
      <c r="X41" s="40">
        <f t="shared" si="19"/>
        <v>0</v>
      </c>
      <c r="Y41" s="35"/>
      <c r="Z41" s="35"/>
      <c r="AA41" s="35"/>
      <c r="AB41" s="40">
        <f t="shared" si="20"/>
        <v>0</v>
      </c>
      <c r="AC41" s="35"/>
      <c r="AD41" s="35"/>
      <c r="AE41" s="35"/>
      <c r="AF41" s="40">
        <f t="shared" si="21"/>
        <v>0</v>
      </c>
      <c r="AG41" s="40">
        <f t="shared" si="16"/>
        <v>0</v>
      </c>
      <c r="AH41" s="41">
        <f t="shared" si="22"/>
        <v>0</v>
      </c>
      <c r="AI41" s="42" t="str">
        <f t="shared" si="17"/>
        <v>-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18"/>
        <v>0</v>
      </c>
      <c r="U42" s="35"/>
      <c r="V42" s="35"/>
      <c r="W42" s="35"/>
      <c r="X42" s="40">
        <f t="shared" si="19"/>
        <v>0</v>
      </c>
      <c r="Y42" s="35"/>
      <c r="Z42" s="35"/>
      <c r="AA42" s="35"/>
      <c r="AB42" s="40">
        <f t="shared" si="20"/>
        <v>0</v>
      </c>
      <c r="AC42" s="35"/>
      <c r="AD42" s="35"/>
      <c r="AE42" s="35"/>
      <c r="AF42" s="40">
        <f t="shared" si="21"/>
        <v>0</v>
      </c>
      <c r="AG42" s="40">
        <f t="shared" si="16"/>
        <v>0</v>
      </c>
      <c r="AH42" s="41">
        <f t="shared" si="22"/>
        <v>0</v>
      </c>
      <c r="AI42" s="42" t="str">
        <f t="shared" si="17"/>
        <v>-</v>
      </c>
    </row>
    <row r="43" spans="1:35" ht="12.75" customHeight="1" collapsed="1">
      <c r="A43" s="142" t="s">
        <v>57</v>
      </c>
      <c r="B43" s="143"/>
      <c r="C43" s="143"/>
      <c r="D43" s="143"/>
      <c r="E43" s="143"/>
      <c r="F43" s="143"/>
      <c r="G43" s="143"/>
      <c r="H43" s="144"/>
      <c r="I43" s="55">
        <f>SUM(I33:I42)</f>
        <v>0</v>
      </c>
      <c r="J43" s="55">
        <f>SUM(J33:J42)</f>
        <v>0</v>
      </c>
      <c r="K43" s="56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59"/>
      <c r="Q43" s="55">
        <f t="shared" ref="Q43:AG43" si="23">SUM(Q33:Q42)</f>
        <v>0</v>
      </c>
      <c r="R43" s="55">
        <f t="shared" si="23"/>
        <v>0</v>
      </c>
      <c r="S43" s="55">
        <f t="shared" si="23"/>
        <v>0</v>
      </c>
      <c r="T43" s="60">
        <f t="shared" si="23"/>
        <v>0</v>
      </c>
      <c r="U43" s="55">
        <f t="shared" si="23"/>
        <v>0</v>
      </c>
      <c r="V43" s="55">
        <f t="shared" si="23"/>
        <v>0</v>
      </c>
      <c r="W43" s="55">
        <f t="shared" si="23"/>
        <v>0</v>
      </c>
      <c r="X43" s="60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60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0</v>
      </c>
      <c r="AF43" s="60">
        <f t="shared" si="23"/>
        <v>0</v>
      </c>
      <c r="AG43" s="53">
        <f t="shared" si="23"/>
        <v>0</v>
      </c>
      <c r="AH43" s="54">
        <f>IF(ISERROR(AG43/I43),0,AG43/I43)</f>
        <v>0</v>
      </c>
      <c r="AI43" s="54">
        <f>IF(ISERROR(AG43/$AG$191),0,AG43/$AG$191)</f>
        <v>0</v>
      </c>
    </row>
    <row r="44" spans="1:35" ht="12.75" customHeight="1">
      <c r="A44" s="36"/>
      <c r="B44" s="148" t="s">
        <v>14</v>
      </c>
      <c r="C44" s="149"/>
      <c r="D44" s="150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24">SUM(T45,X45,AB45,AF45)</f>
        <v>0</v>
      </c>
      <c r="AH45" s="41">
        <f>IF(ISERROR(AG45/I45),0,AG45/I45)</f>
        <v>0</v>
      </c>
      <c r="AI45" s="42" t="str">
        <f t="shared" ref="AI45:AI54" si="25">IF(ISERROR(AG45/$AG$191),"-",AG45/$AG$191)</f>
        <v>-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:T54" si="26">SUM(Q46:S46)</f>
        <v>0</v>
      </c>
      <c r="U46" s="35"/>
      <c r="V46" s="35"/>
      <c r="W46" s="35"/>
      <c r="X46" s="40">
        <f t="shared" ref="X46:X54" si="27">SUM(U46:W46)</f>
        <v>0</v>
      </c>
      <c r="Y46" s="35"/>
      <c r="Z46" s="35"/>
      <c r="AA46" s="35"/>
      <c r="AB46" s="40">
        <f t="shared" ref="AB46:AB54" si="28">SUM(Y46:AA46)</f>
        <v>0</v>
      </c>
      <c r="AC46" s="35"/>
      <c r="AD46" s="35"/>
      <c r="AE46" s="35"/>
      <c r="AF46" s="40">
        <f t="shared" ref="AF46:AF54" si="29">SUM(AC46:AE46)</f>
        <v>0</v>
      </c>
      <c r="AG46" s="40">
        <f t="shared" si="24"/>
        <v>0</v>
      </c>
      <c r="AH46" s="41">
        <f t="shared" ref="AH46:AH54" si="30">IF(ISERROR(AG46/I46),0,AG46/I46)</f>
        <v>0</v>
      </c>
      <c r="AI46" s="42" t="str">
        <f t="shared" si="25"/>
        <v>-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si="26"/>
        <v>0</v>
      </c>
      <c r="U47" s="35"/>
      <c r="V47" s="35"/>
      <c r="W47" s="35"/>
      <c r="X47" s="40">
        <f t="shared" si="27"/>
        <v>0</v>
      </c>
      <c r="Y47" s="35"/>
      <c r="Z47" s="35"/>
      <c r="AA47" s="35"/>
      <c r="AB47" s="40">
        <f t="shared" si="28"/>
        <v>0</v>
      </c>
      <c r="AC47" s="35"/>
      <c r="AD47" s="35"/>
      <c r="AE47" s="35"/>
      <c r="AF47" s="40">
        <f t="shared" si="29"/>
        <v>0</v>
      </c>
      <c r="AG47" s="40">
        <f t="shared" si="24"/>
        <v>0</v>
      </c>
      <c r="AH47" s="41">
        <f t="shared" si="30"/>
        <v>0</v>
      </c>
      <c r="AI47" s="42" t="str">
        <f t="shared" si="25"/>
        <v>-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26"/>
        <v>0</v>
      </c>
      <c r="U48" s="35"/>
      <c r="V48" s="35"/>
      <c r="W48" s="35"/>
      <c r="X48" s="40">
        <f t="shared" si="27"/>
        <v>0</v>
      </c>
      <c r="Y48" s="35"/>
      <c r="Z48" s="35"/>
      <c r="AA48" s="35"/>
      <c r="AB48" s="40">
        <f t="shared" si="28"/>
        <v>0</v>
      </c>
      <c r="AC48" s="35"/>
      <c r="AD48" s="35"/>
      <c r="AE48" s="35"/>
      <c r="AF48" s="40">
        <f t="shared" si="29"/>
        <v>0</v>
      </c>
      <c r="AG48" s="40">
        <f t="shared" si="24"/>
        <v>0</v>
      </c>
      <c r="AH48" s="41">
        <f t="shared" si="30"/>
        <v>0</v>
      </c>
      <c r="AI48" s="42" t="str">
        <f t="shared" si="25"/>
        <v>-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26"/>
        <v>0</v>
      </c>
      <c r="U49" s="35"/>
      <c r="V49" s="35"/>
      <c r="W49" s="35"/>
      <c r="X49" s="40">
        <f t="shared" si="27"/>
        <v>0</v>
      </c>
      <c r="Y49" s="35"/>
      <c r="Z49" s="35"/>
      <c r="AA49" s="35"/>
      <c r="AB49" s="40">
        <f t="shared" si="28"/>
        <v>0</v>
      </c>
      <c r="AC49" s="35"/>
      <c r="AD49" s="35"/>
      <c r="AE49" s="35"/>
      <c r="AF49" s="40">
        <f t="shared" si="29"/>
        <v>0</v>
      </c>
      <c r="AG49" s="40">
        <f t="shared" si="24"/>
        <v>0</v>
      </c>
      <c r="AH49" s="41">
        <f t="shared" si="30"/>
        <v>0</v>
      </c>
      <c r="AI49" s="42" t="str">
        <f t="shared" si="25"/>
        <v>-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26"/>
        <v>0</v>
      </c>
      <c r="U50" s="35"/>
      <c r="V50" s="35"/>
      <c r="W50" s="35"/>
      <c r="X50" s="40">
        <f t="shared" si="27"/>
        <v>0</v>
      </c>
      <c r="Y50" s="35"/>
      <c r="Z50" s="35"/>
      <c r="AA50" s="35"/>
      <c r="AB50" s="40">
        <f t="shared" si="28"/>
        <v>0</v>
      </c>
      <c r="AC50" s="35"/>
      <c r="AD50" s="35"/>
      <c r="AE50" s="35"/>
      <c r="AF50" s="40">
        <f t="shared" si="29"/>
        <v>0</v>
      </c>
      <c r="AG50" s="40">
        <f t="shared" si="24"/>
        <v>0</v>
      </c>
      <c r="AH50" s="41">
        <f t="shared" si="30"/>
        <v>0</v>
      </c>
      <c r="AI50" s="42" t="str">
        <f t="shared" si="25"/>
        <v>-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26"/>
        <v>0</v>
      </c>
      <c r="U51" s="35"/>
      <c r="V51" s="35"/>
      <c r="W51" s="35"/>
      <c r="X51" s="40">
        <f t="shared" si="27"/>
        <v>0</v>
      </c>
      <c r="Y51" s="35"/>
      <c r="Z51" s="35"/>
      <c r="AA51" s="35"/>
      <c r="AB51" s="40">
        <f t="shared" si="28"/>
        <v>0</v>
      </c>
      <c r="AC51" s="35"/>
      <c r="AD51" s="35"/>
      <c r="AE51" s="35"/>
      <c r="AF51" s="40">
        <f t="shared" si="29"/>
        <v>0</v>
      </c>
      <c r="AG51" s="40">
        <f t="shared" si="24"/>
        <v>0</v>
      </c>
      <c r="AH51" s="41">
        <f t="shared" si="30"/>
        <v>0</v>
      </c>
      <c r="AI51" s="42" t="str">
        <f t="shared" si="25"/>
        <v>-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26"/>
        <v>0</v>
      </c>
      <c r="U52" s="35"/>
      <c r="V52" s="35"/>
      <c r="W52" s="35"/>
      <c r="X52" s="40">
        <f t="shared" si="27"/>
        <v>0</v>
      </c>
      <c r="Y52" s="35"/>
      <c r="Z52" s="35"/>
      <c r="AA52" s="35"/>
      <c r="AB52" s="40">
        <f t="shared" si="28"/>
        <v>0</v>
      </c>
      <c r="AC52" s="35"/>
      <c r="AD52" s="35"/>
      <c r="AE52" s="35"/>
      <c r="AF52" s="40">
        <f t="shared" si="29"/>
        <v>0</v>
      </c>
      <c r="AG52" s="40">
        <f t="shared" si="24"/>
        <v>0</v>
      </c>
      <c r="AH52" s="41">
        <f t="shared" si="30"/>
        <v>0</v>
      </c>
      <c r="AI52" s="42" t="str">
        <f t="shared" si="25"/>
        <v>-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26"/>
        <v>0</v>
      </c>
      <c r="U53" s="35"/>
      <c r="V53" s="35"/>
      <c r="W53" s="35"/>
      <c r="X53" s="40">
        <f t="shared" si="27"/>
        <v>0</v>
      </c>
      <c r="Y53" s="35"/>
      <c r="Z53" s="35"/>
      <c r="AA53" s="35"/>
      <c r="AB53" s="40">
        <f t="shared" si="28"/>
        <v>0</v>
      </c>
      <c r="AC53" s="35"/>
      <c r="AD53" s="35"/>
      <c r="AE53" s="35"/>
      <c r="AF53" s="40">
        <f t="shared" si="29"/>
        <v>0</v>
      </c>
      <c r="AG53" s="40">
        <f t="shared" si="24"/>
        <v>0</v>
      </c>
      <c r="AH53" s="41">
        <f t="shared" si="30"/>
        <v>0</v>
      </c>
      <c r="AI53" s="42" t="str">
        <f t="shared" si="25"/>
        <v>-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26"/>
        <v>0</v>
      </c>
      <c r="U54" s="35"/>
      <c r="V54" s="35"/>
      <c r="W54" s="35"/>
      <c r="X54" s="40">
        <f t="shared" si="27"/>
        <v>0</v>
      </c>
      <c r="Y54" s="35"/>
      <c r="Z54" s="35"/>
      <c r="AA54" s="35"/>
      <c r="AB54" s="40">
        <f t="shared" si="28"/>
        <v>0</v>
      </c>
      <c r="AC54" s="35"/>
      <c r="AD54" s="35"/>
      <c r="AE54" s="35"/>
      <c r="AF54" s="40">
        <f t="shared" si="29"/>
        <v>0</v>
      </c>
      <c r="AG54" s="40">
        <f t="shared" si="24"/>
        <v>0</v>
      </c>
      <c r="AH54" s="41">
        <f t="shared" si="30"/>
        <v>0</v>
      </c>
      <c r="AI54" s="42" t="str">
        <f t="shared" si="25"/>
        <v>-</v>
      </c>
    </row>
    <row r="55" spans="1:35" ht="12.75" customHeight="1" collapsed="1">
      <c r="A55" s="142" t="s">
        <v>58</v>
      </c>
      <c r="B55" s="143"/>
      <c r="C55" s="143"/>
      <c r="D55" s="143"/>
      <c r="E55" s="143"/>
      <c r="F55" s="143"/>
      <c r="G55" s="143"/>
      <c r="H55" s="144"/>
      <c r="I55" s="55">
        <f>SUM(I45:I54)</f>
        <v>0</v>
      </c>
      <c r="J55" s="55">
        <f>SUM(J45:J54)</f>
        <v>0</v>
      </c>
      <c r="K55" s="56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59"/>
      <c r="Q55" s="55">
        <f t="shared" ref="Q55:AG55" si="31">SUM(Q45:Q54)</f>
        <v>0</v>
      </c>
      <c r="R55" s="55">
        <f t="shared" si="31"/>
        <v>0</v>
      </c>
      <c r="S55" s="55">
        <f t="shared" si="31"/>
        <v>0</v>
      </c>
      <c r="T55" s="60">
        <f t="shared" si="31"/>
        <v>0</v>
      </c>
      <c r="U55" s="55">
        <f t="shared" si="31"/>
        <v>0</v>
      </c>
      <c r="V55" s="55">
        <f t="shared" si="31"/>
        <v>0</v>
      </c>
      <c r="W55" s="55">
        <f t="shared" si="31"/>
        <v>0</v>
      </c>
      <c r="X55" s="60">
        <f t="shared" si="31"/>
        <v>0</v>
      </c>
      <c r="Y55" s="55">
        <f t="shared" si="31"/>
        <v>0</v>
      </c>
      <c r="Z55" s="55">
        <f t="shared" si="31"/>
        <v>0</v>
      </c>
      <c r="AA55" s="55">
        <f t="shared" si="31"/>
        <v>0</v>
      </c>
      <c r="AB55" s="60">
        <f t="shared" si="31"/>
        <v>0</v>
      </c>
      <c r="AC55" s="55">
        <f t="shared" si="31"/>
        <v>0</v>
      </c>
      <c r="AD55" s="55">
        <f t="shared" si="31"/>
        <v>0</v>
      </c>
      <c r="AE55" s="55">
        <f t="shared" si="31"/>
        <v>0</v>
      </c>
      <c r="AF55" s="60">
        <f t="shared" si="31"/>
        <v>0</v>
      </c>
      <c r="AG55" s="53">
        <f t="shared" si="31"/>
        <v>0</v>
      </c>
      <c r="AH55" s="54">
        <f>IF(ISERROR(AG55/I55),0,AG55/I55)</f>
        <v>0</v>
      </c>
      <c r="AI55" s="54">
        <f>IF(ISERROR(AG55/$AG$191),0,AG55/$AG$191)</f>
        <v>0</v>
      </c>
    </row>
    <row r="56" spans="1:35" ht="12.75" customHeight="1">
      <c r="A56" s="36"/>
      <c r="B56" s="148" t="s">
        <v>59</v>
      </c>
      <c r="C56" s="149"/>
      <c r="D56" s="150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32">SUM(T57,X57,AB57,AF57)</f>
        <v>0</v>
      </c>
      <c r="AH57" s="41">
        <f>IF(ISERROR(AG57/I57),0,AG57/I57)</f>
        <v>0</v>
      </c>
      <c r="AI57" s="42" t="str">
        <f t="shared" ref="AI57:AI66" si="33">IF(ISERROR(AG57/$AG$191),"-",AG57/$AG$191)</f>
        <v>-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:T66" si="34">SUM(Q58:S58)</f>
        <v>0</v>
      </c>
      <c r="U58" s="35"/>
      <c r="V58" s="35"/>
      <c r="W58" s="35"/>
      <c r="X58" s="40">
        <f t="shared" ref="X58:X66" si="35">SUM(U58:W58)</f>
        <v>0</v>
      </c>
      <c r="Y58" s="35"/>
      <c r="Z58" s="35"/>
      <c r="AA58" s="35"/>
      <c r="AB58" s="40">
        <f t="shared" ref="AB58:AB66" si="36">SUM(Y58:AA58)</f>
        <v>0</v>
      </c>
      <c r="AC58" s="35"/>
      <c r="AD58" s="35"/>
      <c r="AE58" s="35"/>
      <c r="AF58" s="40">
        <f t="shared" ref="AF58:AF66" si="37">SUM(AC58:AE58)</f>
        <v>0</v>
      </c>
      <c r="AG58" s="40">
        <f t="shared" si="32"/>
        <v>0</v>
      </c>
      <c r="AH58" s="41">
        <f t="shared" ref="AH58:AH66" si="38">IF(ISERROR(AG58/I58),0,AG58/I58)</f>
        <v>0</v>
      </c>
      <c r="AI58" s="42" t="str">
        <f t="shared" si="33"/>
        <v>-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si="34"/>
        <v>0</v>
      </c>
      <c r="U59" s="35"/>
      <c r="V59" s="35"/>
      <c r="W59" s="35"/>
      <c r="X59" s="40">
        <f t="shared" si="35"/>
        <v>0</v>
      </c>
      <c r="Y59" s="35"/>
      <c r="Z59" s="35"/>
      <c r="AA59" s="35"/>
      <c r="AB59" s="40">
        <f t="shared" si="36"/>
        <v>0</v>
      </c>
      <c r="AC59" s="35"/>
      <c r="AD59" s="35"/>
      <c r="AE59" s="35"/>
      <c r="AF59" s="40">
        <f t="shared" si="37"/>
        <v>0</v>
      </c>
      <c r="AG59" s="40">
        <f t="shared" si="32"/>
        <v>0</v>
      </c>
      <c r="AH59" s="41">
        <f t="shared" si="38"/>
        <v>0</v>
      </c>
      <c r="AI59" s="42" t="str">
        <f t="shared" si="33"/>
        <v>-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34"/>
        <v>0</v>
      </c>
      <c r="U60" s="35"/>
      <c r="V60" s="35"/>
      <c r="W60" s="35"/>
      <c r="X60" s="40">
        <f t="shared" si="35"/>
        <v>0</v>
      </c>
      <c r="Y60" s="35"/>
      <c r="Z60" s="35"/>
      <c r="AA60" s="35"/>
      <c r="AB60" s="40">
        <f t="shared" si="36"/>
        <v>0</v>
      </c>
      <c r="AC60" s="35"/>
      <c r="AD60" s="35"/>
      <c r="AE60" s="35"/>
      <c r="AF60" s="40">
        <f t="shared" si="37"/>
        <v>0</v>
      </c>
      <c r="AG60" s="40">
        <f t="shared" si="32"/>
        <v>0</v>
      </c>
      <c r="AH60" s="41">
        <f t="shared" si="38"/>
        <v>0</v>
      </c>
      <c r="AI60" s="42" t="str">
        <f t="shared" si="33"/>
        <v>-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34"/>
        <v>0</v>
      </c>
      <c r="U61" s="35"/>
      <c r="V61" s="35"/>
      <c r="W61" s="35"/>
      <c r="X61" s="40">
        <f t="shared" si="35"/>
        <v>0</v>
      </c>
      <c r="Y61" s="35"/>
      <c r="Z61" s="35"/>
      <c r="AA61" s="35"/>
      <c r="AB61" s="40">
        <f t="shared" si="36"/>
        <v>0</v>
      </c>
      <c r="AC61" s="35"/>
      <c r="AD61" s="35"/>
      <c r="AE61" s="35"/>
      <c r="AF61" s="40">
        <f t="shared" si="37"/>
        <v>0</v>
      </c>
      <c r="AG61" s="40">
        <f t="shared" si="32"/>
        <v>0</v>
      </c>
      <c r="AH61" s="41">
        <f t="shared" si="38"/>
        <v>0</v>
      </c>
      <c r="AI61" s="42" t="str">
        <f t="shared" si="33"/>
        <v>-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34"/>
        <v>0</v>
      </c>
      <c r="U62" s="35"/>
      <c r="V62" s="35"/>
      <c r="W62" s="35"/>
      <c r="X62" s="40">
        <f t="shared" si="35"/>
        <v>0</v>
      </c>
      <c r="Y62" s="35"/>
      <c r="Z62" s="35"/>
      <c r="AA62" s="35"/>
      <c r="AB62" s="40">
        <f t="shared" si="36"/>
        <v>0</v>
      </c>
      <c r="AC62" s="35"/>
      <c r="AD62" s="35"/>
      <c r="AE62" s="35"/>
      <c r="AF62" s="40">
        <f t="shared" si="37"/>
        <v>0</v>
      </c>
      <c r="AG62" s="40">
        <f t="shared" si="32"/>
        <v>0</v>
      </c>
      <c r="AH62" s="41">
        <f t="shared" si="38"/>
        <v>0</v>
      </c>
      <c r="AI62" s="42" t="str">
        <f t="shared" si="33"/>
        <v>-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34"/>
        <v>0</v>
      </c>
      <c r="U63" s="35"/>
      <c r="V63" s="35"/>
      <c r="W63" s="35"/>
      <c r="X63" s="40">
        <f t="shared" si="35"/>
        <v>0</v>
      </c>
      <c r="Y63" s="35"/>
      <c r="Z63" s="35"/>
      <c r="AA63" s="35"/>
      <c r="AB63" s="40">
        <f t="shared" si="36"/>
        <v>0</v>
      </c>
      <c r="AC63" s="35"/>
      <c r="AD63" s="35"/>
      <c r="AE63" s="35"/>
      <c r="AF63" s="40">
        <f t="shared" si="37"/>
        <v>0</v>
      </c>
      <c r="AG63" s="40">
        <f t="shared" si="32"/>
        <v>0</v>
      </c>
      <c r="AH63" s="41">
        <f t="shared" si="38"/>
        <v>0</v>
      </c>
      <c r="AI63" s="42" t="str">
        <f t="shared" si="33"/>
        <v>-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34"/>
        <v>0</v>
      </c>
      <c r="U64" s="35"/>
      <c r="V64" s="35"/>
      <c r="W64" s="35"/>
      <c r="X64" s="40">
        <f t="shared" si="35"/>
        <v>0</v>
      </c>
      <c r="Y64" s="35"/>
      <c r="Z64" s="35"/>
      <c r="AA64" s="35"/>
      <c r="AB64" s="40">
        <f t="shared" si="36"/>
        <v>0</v>
      </c>
      <c r="AC64" s="35"/>
      <c r="AD64" s="35"/>
      <c r="AE64" s="35"/>
      <c r="AF64" s="40">
        <f t="shared" si="37"/>
        <v>0</v>
      </c>
      <c r="AG64" s="40">
        <f t="shared" si="32"/>
        <v>0</v>
      </c>
      <c r="AH64" s="41">
        <f t="shared" si="38"/>
        <v>0</v>
      </c>
      <c r="AI64" s="42" t="str">
        <f t="shared" si="33"/>
        <v>-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34"/>
        <v>0</v>
      </c>
      <c r="U65" s="35"/>
      <c r="V65" s="35"/>
      <c r="W65" s="35"/>
      <c r="X65" s="40">
        <f t="shared" si="35"/>
        <v>0</v>
      </c>
      <c r="Y65" s="35"/>
      <c r="Z65" s="35"/>
      <c r="AA65" s="35"/>
      <c r="AB65" s="40">
        <f t="shared" si="36"/>
        <v>0</v>
      </c>
      <c r="AC65" s="35"/>
      <c r="AD65" s="35"/>
      <c r="AE65" s="35"/>
      <c r="AF65" s="40">
        <f t="shared" si="37"/>
        <v>0</v>
      </c>
      <c r="AG65" s="40">
        <f t="shared" si="32"/>
        <v>0</v>
      </c>
      <c r="AH65" s="41">
        <f t="shared" si="38"/>
        <v>0</v>
      </c>
      <c r="AI65" s="42" t="str">
        <f t="shared" si="33"/>
        <v>-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34"/>
        <v>0</v>
      </c>
      <c r="U66" s="35"/>
      <c r="V66" s="35"/>
      <c r="W66" s="35"/>
      <c r="X66" s="40">
        <f t="shared" si="35"/>
        <v>0</v>
      </c>
      <c r="Y66" s="35"/>
      <c r="Z66" s="35"/>
      <c r="AA66" s="35"/>
      <c r="AB66" s="40">
        <f t="shared" si="36"/>
        <v>0</v>
      </c>
      <c r="AC66" s="35"/>
      <c r="AD66" s="35"/>
      <c r="AE66" s="35"/>
      <c r="AF66" s="40">
        <f t="shared" si="37"/>
        <v>0</v>
      </c>
      <c r="AG66" s="40">
        <f t="shared" si="32"/>
        <v>0</v>
      </c>
      <c r="AH66" s="41">
        <f t="shared" si="38"/>
        <v>0</v>
      </c>
      <c r="AI66" s="42" t="str">
        <f t="shared" si="33"/>
        <v>-</v>
      </c>
    </row>
    <row r="67" spans="1:35" ht="12.75" customHeight="1" collapsed="1">
      <c r="A67" s="142" t="s">
        <v>60</v>
      </c>
      <c r="B67" s="143"/>
      <c r="C67" s="143"/>
      <c r="D67" s="143"/>
      <c r="E67" s="143"/>
      <c r="F67" s="143"/>
      <c r="G67" s="143"/>
      <c r="H67" s="144"/>
      <c r="I67" s="55">
        <f>SUM(I57:I66)</f>
        <v>0</v>
      </c>
      <c r="J67" s="55">
        <f>SUM(J57:J66)</f>
        <v>0</v>
      </c>
      <c r="K67" s="56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59"/>
      <c r="Q67" s="55">
        <f t="shared" ref="Q67:AG67" si="39">SUM(Q57:Q66)</f>
        <v>0</v>
      </c>
      <c r="R67" s="55">
        <f t="shared" si="39"/>
        <v>0</v>
      </c>
      <c r="S67" s="55">
        <f t="shared" si="39"/>
        <v>0</v>
      </c>
      <c r="T67" s="60">
        <f t="shared" si="39"/>
        <v>0</v>
      </c>
      <c r="U67" s="55">
        <f t="shared" si="39"/>
        <v>0</v>
      </c>
      <c r="V67" s="55">
        <f t="shared" si="39"/>
        <v>0</v>
      </c>
      <c r="W67" s="55">
        <f t="shared" si="39"/>
        <v>0</v>
      </c>
      <c r="X67" s="60">
        <f t="shared" si="39"/>
        <v>0</v>
      </c>
      <c r="Y67" s="55">
        <f t="shared" si="39"/>
        <v>0</v>
      </c>
      <c r="Z67" s="55">
        <f t="shared" si="39"/>
        <v>0</v>
      </c>
      <c r="AA67" s="55">
        <f t="shared" si="39"/>
        <v>0</v>
      </c>
      <c r="AB67" s="60">
        <f t="shared" si="39"/>
        <v>0</v>
      </c>
      <c r="AC67" s="55">
        <f t="shared" si="39"/>
        <v>0</v>
      </c>
      <c r="AD67" s="55">
        <f t="shared" si="39"/>
        <v>0</v>
      </c>
      <c r="AE67" s="55">
        <f t="shared" si="39"/>
        <v>0</v>
      </c>
      <c r="AF67" s="60">
        <f t="shared" si="39"/>
        <v>0</v>
      </c>
      <c r="AG67" s="53">
        <f t="shared" si="39"/>
        <v>0</v>
      </c>
      <c r="AH67" s="54">
        <f>IF(ISERROR(AG67/I67),0,AG67/I67)</f>
        <v>0</v>
      </c>
      <c r="AI67" s="54">
        <f>IF(ISERROR(AG67/$AG$191),0,AG67/$AG$191)</f>
        <v>0</v>
      </c>
    </row>
    <row r="68" spans="1:35" ht="12.75" customHeight="1">
      <c r="A68" s="36"/>
      <c r="B68" s="148" t="s">
        <v>15</v>
      </c>
      <c r="C68" s="149"/>
      <c r="D68" s="150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40">SUM(T69,X69,AB69,AF69)</f>
        <v>0</v>
      </c>
      <c r="AH69" s="41">
        <f>IF(ISERROR(AG69/I69),0,AG69/I69)</f>
        <v>0</v>
      </c>
      <c r="AI69" s="42" t="str">
        <f t="shared" ref="AI69:AI78" si="41">IF(ISERROR(AG69/$AG$191),"-",AG69/$AG$191)</f>
        <v>-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:T78" si="42">SUM(Q70:S70)</f>
        <v>0</v>
      </c>
      <c r="U70" s="35"/>
      <c r="V70" s="35"/>
      <c r="W70" s="35"/>
      <c r="X70" s="40">
        <f t="shared" ref="X70:X78" si="43">SUM(U70:W70)</f>
        <v>0</v>
      </c>
      <c r="Y70" s="35"/>
      <c r="Z70" s="35"/>
      <c r="AA70" s="35"/>
      <c r="AB70" s="40">
        <f t="shared" ref="AB70:AB78" si="44">SUM(Y70:AA70)</f>
        <v>0</v>
      </c>
      <c r="AC70" s="35"/>
      <c r="AD70" s="35"/>
      <c r="AE70" s="35"/>
      <c r="AF70" s="40">
        <f t="shared" ref="AF70:AF78" si="45">SUM(AC70:AE70)</f>
        <v>0</v>
      </c>
      <c r="AG70" s="40">
        <f t="shared" si="40"/>
        <v>0</v>
      </c>
      <c r="AH70" s="41">
        <f t="shared" ref="AH70:AH78" si="46">IF(ISERROR(AG70/I70),0,AG70/I70)</f>
        <v>0</v>
      </c>
      <c r="AI70" s="42" t="str">
        <f t="shared" si="41"/>
        <v>-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si="42"/>
        <v>0</v>
      </c>
      <c r="U71" s="35"/>
      <c r="V71" s="35"/>
      <c r="W71" s="35"/>
      <c r="X71" s="40">
        <f t="shared" si="43"/>
        <v>0</v>
      </c>
      <c r="Y71" s="35"/>
      <c r="Z71" s="35"/>
      <c r="AA71" s="35"/>
      <c r="AB71" s="40">
        <f t="shared" si="44"/>
        <v>0</v>
      </c>
      <c r="AC71" s="35"/>
      <c r="AD71" s="35"/>
      <c r="AE71" s="35"/>
      <c r="AF71" s="40">
        <f t="shared" si="45"/>
        <v>0</v>
      </c>
      <c r="AG71" s="40">
        <f t="shared" si="40"/>
        <v>0</v>
      </c>
      <c r="AH71" s="41">
        <f t="shared" si="46"/>
        <v>0</v>
      </c>
      <c r="AI71" s="42" t="str">
        <f t="shared" si="41"/>
        <v>-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42"/>
        <v>0</v>
      </c>
      <c r="U72" s="35"/>
      <c r="V72" s="35"/>
      <c r="W72" s="35"/>
      <c r="X72" s="40">
        <f t="shared" si="43"/>
        <v>0</v>
      </c>
      <c r="Y72" s="35"/>
      <c r="Z72" s="35"/>
      <c r="AA72" s="35"/>
      <c r="AB72" s="40">
        <f t="shared" si="44"/>
        <v>0</v>
      </c>
      <c r="AC72" s="35"/>
      <c r="AD72" s="35"/>
      <c r="AE72" s="35"/>
      <c r="AF72" s="40">
        <f t="shared" si="45"/>
        <v>0</v>
      </c>
      <c r="AG72" s="40">
        <f t="shared" si="40"/>
        <v>0</v>
      </c>
      <c r="AH72" s="41">
        <f t="shared" si="46"/>
        <v>0</v>
      </c>
      <c r="AI72" s="42" t="str">
        <f t="shared" si="41"/>
        <v>-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42"/>
        <v>0</v>
      </c>
      <c r="U73" s="35"/>
      <c r="V73" s="35"/>
      <c r="W73" s="35"/>
      <c r="X73" s="40">
        <f t="shared" si="43"/>
        <v>0</v>
      </c>
      <c r="Y73" s="35"/>
      <c r="Z73" s="35"/>
      <c r="AA73" s="35"/>
      <c r="AB73" s="40">
        <f t="shared" si="44"/>
        <v>0</v>
      </c>
      <c r="AC73" s="35"/>
      <c r="AD73" s="35"/>
      <c r="AE73" s="35"/>
      <c r="AF73" s="40">
        <f t="shared" si="45"/>
        <v>0</v>
      </c>
      <c r="AG73" s="40">
        <f t="shared" si="40"/>
        <v>0</v>
      </c>
      <c r="AH73" s="41">
        <f t="shared" si="46"/>
        <v>0</v>
      </c>
      <c r="AI73" s="42" t="str">
        <f t="shared" si="41"/>
        <v>-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42"/>
        <v>0</v>
      </c>
      <c r="U74" s="35"/>
      <c r="V74" s="35"/>
      <c r="W74" s="35"/>
      <c r="X74" s="40">
        <f t="shared" si="43"/>
        <v>0</v>
      </c>
      <c r="Y74" s="35"/>
      <c r="Z74" s="35"/>
      <c r="AA74" s="35"/>
      <c r="AB74" s="40">
        <f t="shared" si="44"/>
        <v>0</v>
      </c>
      <c r="AC74" s="35"/>
      <c r="AD74" s="35"/>
      <c r="AE74" s="35"/>
      <c r="AF74" s="40">
        <f t="shared" si="45"/>
        <v>0</v>
      </c>
      <c r="AG74" s="40">
        <f t="shared" si="40"/>
        <v>0</v>
      </c>
      <c r="AH74" s="41">
        <f t="shared" si="46"/>
        <v>0</v>
      </c>
      <c r="AI74" s="42" t="str">
        <f t="shared" si="41"/>
        <v>-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42"/>
        <v>0</v>
      </c>
      <c r="U75" s="35"/>
      <c r="V75" s="35"/>
      <c r="W75" s="35"/>
      <c r="X75" s="40">
        <f t="shared" si="43"/>
        <v>0</v>
      </c>
      <c r="Y75" s="35"/>
      <c r="Z75" s="35"/>
      <c r="AA75" s="35"/>
      <c r="AB75" s="40">
        <f t="shared" si="44"/>
        <v>0</v>
      </c>
      <c r="AC75" s="35"/>
      <c r="AD75" s="35"/>
      <c r="AE75" s="35"/>
      <c r="AF75" s="40">
        <f t="shared" si="45"/>
        <v>0</v>
      </c>
      <c r="AG75" s="40">
        <f t="shared" si="40"/>
        <v>0</v>
      </c>
      <c r="AH75" s="41">
        <f t="shared" si="46"/>
        <v>0</v>
      </c>
      <c r="AI75" s="42" t="str">
        <f t="shared" si="41"/>
        <v>-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42"/>
        <v>0</v>
      </c>
      <c r="U76" s="35"/>
      <c r="V76" s="35"/>
      <c r="W76" s="35"/>
      <c r="X76" s="40">
        <f t="shared" si="43"/>
        <v>0</v>
      </c>
      <c r="Y76" s="35"/>
      <c r="Z76" s="35"/>
      <c r="AA76" s="35"/>
      <c r="AB76" s="40">
        <f t="shared" si="44"/>
        <v>0</v>
      </c>
      <c r="AC76" s="35"/>
      <c r="AD76" s="35"/>
      <c r="AE76" s="35"/>
      <c r="AF76" s="40">
        <f t="shared" si="45"/>
        <v>0</v>
      </c>
      <c r="AG76" s="40">
        <f t="shared" si="40"/>
        <v>0</v>
      </c>
      <c r="AH76" s="41">
        <f t="shared" si="46"/>
        <v>0</v>
      </c>
      <c r="AI76" s="42" t="str">
        <f t="shared" si="41"/>
        <v>-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42"/>
        <v>0</v>
      </c>
      <c r="U77" s="35"/>
      <c r="V77" s="35"/>
      <c r="W77" s="35"/>
      <c r="X77" s="40">
        <f t="shared" si="43"/>
        <v>0</v>
      </c>
      <c r="Y77" s="35"/>
      <c r="Z77" s="35"/>
      <c r="AA77" s="35"/>
      <c r="AB77" s="40">
        <f t="shared" si="44"/>
        <v>0</v>
      </c>
      <c r="AC77" s="35"/>
      <c r="AD77" s="35"/>
      <c r="AE77" s="35"/>
      <c r="AF77" s="40">
        <f t="shared" si="45"/>
        <v>0</v>
      </c>
      <c r="AG77" s="40">
        <f t="shared" si="40"/>
        <v>0</v>
      </c>
      <c r="AH77" s="41">
        <f t="shared" si="46"/>
        <v>0</v>
      </c>
      <c r="AI77" s="42" t="str">
        <f t="shared" si="41"/>
        <v>-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42"/>
        <v>0</v>
      </c>
      <c r="U78" s="35"/>
      <c r="V78" s="35"/>
      <c r="W78" s="35"/>
      <c r="X78" s="40">
        <f t="shared" si="43"/>
        <v>0</v>
      </c>
      <c r="Y78" s="35"/>
      <c r="Z78" s="35"/>
      <c r="AA78" s="35"/>
      <c r="AB78" s="40">
        <f t="shared" si="44"/>
        <v>0</v>
      </c>
      <c r="AC78" s="35"/>
      <c r="AD78" s="35"/>
      <c r="AE78" s="35"/>
      <c r="AF78" s="40">
        <f t="shared" si="45"/>
        <v>0</v>
      </c>
      <c r="AG78" s="40">
        <f t="shared" si="40"/>
        <v>0</v>
      </c>
      <c r="AH78" s="41">
        <f t="shared" si="46"/>
        <v>0</v>
      </c>
      <c r="AI78" s="42" t="str">
        <f t="shared" si="41"/>
        <v>-</v>
      </c>
    </row>
    <row r="79" spans="1:35" ht="12.75" customHeight="1" collapsed="1">
      <c r="A79" s="142" t="s">
        <v>61</v>
      </c>
      <c r="B79" s="143"/>
      <c r="C79" s="143"/>
      <c r="D79" s="143"/>
      <c r="E79" s="143"/>
      <c r="F79" s="143"/>
      <c r="G79" s="143"/>
      <c r="H79" s="144"/>
      <c r="I79" s="55">
        <f>SUM(I69:I78)</f>
        <v>0</v>
      </c>
      <c r="J79" s="55">
        <f>SUM(J69:J78)</f>
        <v>0</v>
      </c>
      <c r="K79" s="56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59"/>
      <c r="Q79" s="55">
        <f t="shared" ref="Q79:AG79" si="47">SUM(Q69:Q78)</f>
        <v>0</v>
      </c>
      <c r="R79" s="55">
        <f t="shared" si="47"/>
        <v>0</v>
      </c>
      <c r="S79" s="55">
        <f t="shared" si="47"/>
        <v>0</v>
      </c>
      <c r="T79" s="60">
        <f t="shared" si="47"/>
        <v>0</v>
      </c>
      <c r="U79" s="55">
        <f t="shared" si="47"/>
        <v>0</v>
      </c>
      <c r="V79" s="55">
        <f t="shared" si="47"/>
        <v>0</v>
      </c>
      <c r="W79" s="55">
        <f t="shared" si="47"/>
        <v>0</v>
      </c>
      <c r="X79" s="60">
        <f t="shared" si="47"/>
        <v>0</v>
      </c>
      <c r="Y79" s="55">
        <f t="shared" si="47"/>
        <v>0</v>
      </c>
      <c r="Z79" s="55">
        <f t="shared" si="47"/>
        <v>0</v>
      </c>
      <c r="AA79" s="55">
        <f t="shared" si="47"/>
        <v>0</v>
      </c>
      <c r="AB79" s="60">
        <f t="shared" si="47"/>
        <v>0</v>
      </c>
      <c r="AC79" s="55">
        <f t="shared" si="47"/>
        <v>0</v>
      </c>
      <c r="AD79" s="55">
        <f t="shared" si="47"/>
        <v>0</v>
      </c>
      <c r="AE79" s="55">
        <f t="shared" si="47"/>
        <v>0</v>
      </c>
      <c r="AF79" s="60">
        <f t="shared" si="47"/>
        <v>0</v>
      </c>
      <c r="AG79" s="53">
        <f t="shared" si="47"/>
        <v>0</v>
      </c>
      <c r="AH79" s="54">
        <f>IF(ISERROR(AG79/I79),0,AG79/I79)</f>
        <v>0</v>
      </c>
      <c r="AI79" s="54">
        <f>IF(ISERROR(AG79/$AG$191),0,AG79/$AG$191)</f>
        <v>0</v>
      </c>
    </row>
    <row r="80" spans="1:35" ht="12.75" customHeight="1">
      <c r="A80" s="36"/>
      <c r="B80" s="148" t="s">
        <v>16</v>
      </c>
      <c r="C80" s="149"/>
      <c r="D80" s="150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48">SUM(T81,X81,AB81,AF81)</f>
        <v>0</v>
      </c>
      <c r="AH81" s="41">
        <f>IF(ISERROR(AG81/I81),0,AG81/I81)</f>
        <v>0</v>
      </c>
      <c r="AI81" s="42" t="str">
        <f t="shared" ref="AI81:AI90" si="49">IF(ISERROR(AG81/$AG$191),"-",AG81/$AG$191)</f>
        <v>-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:T90" si="50">SUM(Q82:S82)</f>
        <v>0</v>
      </c>
      <c r="U82" s="35"/>
      <c r="V82" s="35"/>
      <c r="W82" s="35"/>
      <c r="X82" s="40">
        <f t="shared" ref="X82:X90" si="51">SUM(U82:W82)</f>
        <v>0</v>
      </c>
      <c r="Y82" s="35"/>
      <c r="Z82" s="35"/>
      <c r="AA82" s="35"/>
      <c r="AB82" s="40">
        <f t="shared" ref="AB82:AB90" si="52">SUM(Y82:AA82)</f>
        <v>0</v>
      </c>
      <c r="AC82" s="35"/>
      <c r="AD82" s="35"/>
      <c r="AE82" s="35"/>
      <c r="AF82" s="40">
        <f t="shared" ref="AF82:AF90" si="53">SUM(AC82:AE82)</f>
        <v>0</v>
      </c>
      <c r="AG82" s="40">
        <f t="shared" si="48"/>
        <v>0</v>
      </c>
      <c r="AH82" s="41">
        <f t="shared" ref="AH82:AH90" si="54">IF(ISERROR(AG82/I82),0,AG82/I82)</f>
        <v>0</v>
      </c>
      <c r="AI82" s="42" t="str">
        <f t="shared" si="49"/>
        <v>-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si="50"/>
        <v>0</v>
      </c>
      <c r="U83" s="35"/>
      <c r="V83" s="35"/>
      <c r="W83" s="35"/>
      <c r="X83" s="40">
        <f t="shared" si="51"/>
        <v>0</v>
      </c>
      <c r="Y83" s="35"/>
      <c r="Z83" s="35"/>
      <c r="AA83" s="35"/>
      <c r="AB83" s="40">
        <f t="shared" si="52"/>
        <v>0</v>
      </c>
      <c r="AC83" s="35"/>
      <c r="AD83" s="35"/>
      <c r="AE83" s="35"/>
      <c r="AF83" s="40">
        <f t="shared" si="53"/>
        <v>0</v>
      </c>
      <c r="AG83" s="40">
        <f t="shared" si="48"/>
        <v>0</v>
      </c>
      <c r="AH83" s="41">
        <f t="shared" si="54"/>
        <v>0</v>
      </c>
      <c r="AI83" s="42" t="str">
        <f t="shared" si="49"/>
        <v>-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50"/>
        <v>0</v>
      </c>
      <c r="U84" s="35"/>
      <c r="V84" s="35"/>
      <c r="W84" s="35"/>
      <c r="X84" s="40">
        <f t="shared" si="51"/>
        <v>0</v>
      </c>
      <c r="Y84" s="35"/>
      <c r="Z84" s="35"/>
      <c r="AA84" s="35"/>
      <c r="AB84" s="40">
        <f t="shared" si="52"/>
        <v>0</v>
      </c>
      <c r="AC84" s="35"/>
      <c r="AD84" s="35"/>
      <c r="AE84" s="35"/>
      <c r="AF84" s="40">
        <f t="shared" si="53"/>
        <v>0</v>
      </c>
      <c r="AG84" s="40">
        <f t="shared" si="48"/>
        <v>0</v>
      </c>
      <c r="AH84" s="41">
        <f t="shared" si="54"/>
        <v>0</v>
      </c>
      <c r="AI84" s="42" t="str">
        <f t="shared" si="49"/>
        <v>-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50"/>
        <v>0</v>
      </c>
      <c r="U85" s="35"/>
      <c r="V85" s="35"/>
      <c r="W85" s="35"/>
      <c r="X85" s="40">
        <f t="shared" si="51"/>
        <v>0</v>
      </c>
      <c r="Y85" s="35"/>
      <c r="Z85" s="35"/>
      <c r="AA85" s="35"/>
      <c r="AB85" s="40">
        <f t="shared" si="52"/>
        <v>0</v>
      </c>
      <c r="AC85" s="35"/>
      <c r="AD85" s="35"/>
      <c r="AE85" s="35"/>
      <c r="AF85" s="40">
        <f t="shared" si="53"/>
        <v>0</v>
      </c>
      <c r="AG85" s="40">
        <f t="shared" si="48"/>
        <v>0</v>
      </c>
      <c r="AH85" s="41">
        <f t="shared" si="54"/>
        <v>0</v>
      </c>
      <c r="AI85" s="42" t="str">
        <f t="shared" si="49"/>
        <v>-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50"/>
        <v>0</v>
      </c>
      <c r="U86" s="35"/>
      <c r="V86" s="35"/>
      <c r="W86" s="35"/>
      <c r="X86" s="40">
        <f t="shared" si="51"/>
        <v>0</v>
      </c>
      <c r="Y86" s="35"/>
      <c r="Z86" s="35"/>
      <c r="AA86" s="35"/>
      <c r="AB86" s="40">
        <f t="shared" si="52"/>
        <v>0</v>
      </c>
      <c r="AC86" s="35"/>
      <c r="AD86" s="35"/>
      <c r="AE86" s="35"/>
      <c r="AF86" s="40">
        <f t="shared" si="53"/>
        <v>0</v>
      </c>
      <c r="AG86" s="40">
        <f t="shared" si="48"/>
        <v>0</v>
      </c>
      <c r="AH86" s="41">
        <f t="shared" si="54"/>
        <v>0</v>
      </c>
      <c r="AI86" s="42" t="str">
        <f t="shared" si="49"/>
        <v>-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50"/>
        <v>0</v>
      </c>
      <c r="U87" s="35"/>
      <c r="V87" s="35"/>
      <c r="W87" s="35"/>
      <c r="X87" s="40">
        <f t="shared" si="51"/>
        <v>0</v>
      </c>
      <c r="Y87" s="35"/>
      <c r="Z87" s="35"/>
      <c r="AA87" s="35"/>
      <c r="AB87" s="40">
        <f t="shared" si="52"/>
        <v>0</v>
      </c>
      <c r="AC87" s="35"/>
      <c r="AD87" s="35"/>
      <c r="AE87" s="35"/>
      <c r="AF87" s="40">
        <f t="shared" si="53"/>
        <v>0</v>
      </c>
      <c r="AG87" s="40">
        <f t="shared" si="48"/>
        <v>0</v>
      </c>
      <c r="AH87" s="41">
        <f t="shared" si="54"/>
        <v>0</v>
      </c>
      <c r="AI87" s="42" t="str">
        <f t="shared" si="49"/>
        <v>-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50"/>
        <v>0</v>
      </c>
      <c r="U88" s="35"/>
      <c r="V88" s="35"/>
      <c r="W88" s="35"/>
      <c r="X88" s="40">
        <f t="shared" si="51"/>
        <v>0</v>
      </c>
      <c r="Y88" s="35"/>
      <c r="Z88" s="35"/>
      <c r="AA88" s="35"/>
      <c r="AB88" s="40">
        <f t="shared" si="52"/>
        <v>0</v>
      </c>
      <c r="AC88" s="35"/>
      <c r="AD88" s="35"/>
      <c r="AE88" s="35"/>
      <c r="AF88" s="40">
        <f t="shared" si="53"/>
        <v>0</v>
      </c>
      <c r="AG88" s="40">
        <f t="shared" si="48"/>
        <v>0</v>
      </c>
      <c r="AH88" s="41">
        <f t="shared" si="54"/>
        <v>0</v>
      </c>
      <c r="AI88" s="42" t="str">
        <f t="shared" si="49"/>
        <v>-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50"/>
        <v>0</v>
      </c>
      <c r="U89" s="35"/>
      <c r="V89" s="35"/>
      <c r="W89" s="35"/>
      <c r="X89" s="40">
        <f t="shared" si="51"/>
        <v>0</v>
      </c>
      <c r="Y89" s="35"/>
      <c r="Z89" s="35"/>
      <c r="AA89" s="35"/>
      <c r="AB89" s="40">
        <f t="shared" si="52"/>
        <v>0</v>
      </c>
      <c r="AC89" s="35"/>
      <c r="AD89" s="35"/>
      <c r="AE89" s="35"/>
      <c r="AF89" s="40">
        <f t="shared" si="53"/>
        <v>0</v>
      </c>
      <c r="AG89" s="40">
        <f t="shared" si="48"/>
        <v>0</v>
      </c>
      <c r="AH89" s="41">
        <f t="shared" si="54"/>
        <v>0</v>
      </c>
      <c r="AI89" s="42" t="str">
        <f t="shared" si="49"/>
        <v>-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50"/>
        <v>0</v>
      </c>
      <c r="U90" s="35"/>
      <c r="V90" s="35"/>
      <c r="W90" s="35"/>
      <c r="X90" s="40">
        <f t="shared" si="51"/>
        <v>0</v>
      </c>
      <c r="Y90" s="35"/>
      <c r="Z90" s="35"/>
      <c r="AA90" s="35"/>
      <c r="AB90" s="40">
        <f t="shared" si="52"/>
        <v>0</v>
      </c>
      <c r="AC90" s="35"/>
      <c r="AD90" s="35"/>
      <c r="AE90" s="35"/>
      <c r="AF90" s="40">
        <f t="shared" si="53"/>
        <v>0</v>
      </c>
      <c r="AG90" s="40">
        <f t="shared" si="48"/>
        <v>0</v>
      </c>
      <c r="AH90" s="41">
        <f t="shared" si="54"/>
        <v>0</v>
      </c>
      <c r="AI90" s="42" t="str">
        <f t="shared" si="49"/>
        <v>-</v>
      </c>
    </row>
    <row r="91" spans="1:35" ht="12.75" customHeight="1" collapsed="1">
      <c r="A91" s="142" t="s">
        <v>62</v>
      </c>
      <c r="B91" s="143"/>
      <c r="C91" s="143"/>
      <c r="D91" s="143"/>
      <c r="E91" s="143"/>
      <c r="F91" s="143"/>
      <c r="G91" s="143"/>
      <c r="H91" s="144"/>
      <c r="I91" s="55">
        <f>SUM(I81:I90)</f>
        <v>0</v>
      </c>
      <c r="J91" s="55">
        <f>SUM(J81:J90)</f>
        <v>0</v>
      </c>
      <c r="K91" s="56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59"/>
      <c r="Q91" s="55">
        <f t="shared" ref="Q91:AG91" si="55">SUM(Q81:Q90)</f>
        <v>0</v>
      </c>
      <c r="R91" s="55">
        <f t="shared" si="55"/>
        <v>0</v>
      </c>
      <c r="S91" s="55">
        <f t="shared" si="55"/>
        <v>0</v>
      </c>
      <c r="T91" s="60">
        <f t="shared" si="55"/>
        <v>0</v>
      </c>
      <c r="U91" s="55">
        <f t="shared" si="55"/>
        <v>0</v>
      </c>
      <c r="V91" s="55">
        <f t="shared" si="55"/>
        <v>0</v>
      </c>
      <c r="W91" s="55">
        <f t="shared" si="55"/>
        <v>0</v>
      </c>
      <c r="X91" s="60">
        <f t="shared" si="55"/>
        <v>0</v>
      </c>
      <c r="Y91" s="55">
        <f t="shared" si="55"/>
        <v>0</v>
      </c>
      <c r="Z91" s="55">
        <f t="shared" si="55"/>
        <v>0</v>
      </c>
      <c r="AA91" s="55">
        <f t="shared" si="55"/>
        <v>0</v>
      </c>
      <c r="AB91" s="60">
        <f t="shared" si="55"/>
        <v>0</v>
      </c>
      <c r="AC91" s="55">
        <f t="shared" si="55"/>
        <v>0</v>
      </c>
      <c r="AD91" s="55">
        <f t="shared" si="55"/>
        <v>0</v>
      </c>
      <c r="AE91" s="55">
        <f t="shared" si="55"/>
        <v>0</v>
      </c>
      <c r="AF91" s="60">
        <f t="shared" si="55"/>
        <v>0</v>
      </c>
      <c r="AG91" s="53">
        <f t="shared" si="55"/>
        <v>0</v>
      </c>
      <c r="AH91" s="54">
        <f>IF(ISERROR(AG91/I91),0,AG91/I91)</f>
        <v>0</v>
      </c>
      <c r="AI91" s="54">
        <f>IF(ISERROR(AG91/$AG$191),0,AG91/$AG$191)</f>
        <v>0</v>
      </c>
    </row>
    <row r="92" spans="1:35" ht="12.75" customHeight="1">
      <c r="A92" s="36"/>
      <c r="B92" s="148" t="s">
        <v>63</v>
      </c>
      <c r="C92" s="149"/>
      <c r="D92" s="150"/>
      <c r="E92" s="18"/>
      <c r="F92" s="19"/>
      <c r="G92" s="20"/>
      <c r="H92" s="20"/>
      <c r="I92" s="21"/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hidden="1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9"/>
      <c r="J93" s="30"/>
      <c r="K93" s="28"/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:AG102" si="56">SUM(T93,X93,AB93,AF93)</f>
        <v>0</v>
      </c>
      <c r="AH93" s="41">
        <f>IF(ISERROR(AG93/I93),0,AG93/I93)</f>
        <v>0</v>
      </c>
      <c r="AI93" s="42" t="str">
        <f t="shared" ref="AI93:AI102" si="57">IF(ISERROR(AG93/$AG$191),"-",AG93/$AG$191)</f>
        <v>-</v>
      </c>
    </row>
    <row r="94" spans="1:35" ht="12.75" hidden="1" customHeight="1" outlineLevel="1">
      <c r="A94" s="16">
        <v>2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ref="T94:T102" si="58">SUM(Q94:S94)</f>
        <v>0</v>
      </c>
      <c r="U94" s="35"/>
      <c r="V94" s="35"/>
      <c r="W94" s="35"/>
      <c r="X94" s="40">
        <f t="shared" ref="X94:X102" si="59">SUM(U94:W94)</f>
        <v>0</v>
      </c>
      <c r="Y94" s="35"/>
      <c r="Z94" s="35"/>
      <c r="AA94" s="35"/>
      <c r="AB94" s="40">
        <f t="shared" ref="AB94:AB102" si="60">SUM(Y94:AA94)</f>
        <v>0</v>
      </c>
      <c r="AC94" s="35"/>
      <c r="AD94" s="35"/>
      <c r="AE94" s="35"/>
      <c r="AF94" s="40">
        <f t="shared" ref="AF94:AF102" si="61">SUM(AC94:AE94)</f>
        <v>0</v>
      </c>
      <c r="AG94" s="40">
        <f t="shared" si="56"/>
        <v>0</v>
      </c>
      <c r="AH94" s="41">
        <f t="shared" ref="AH94:AH102" si="62">IF(ISERROR(AG94/I94),0,AG94/I94)</f>
        <v>0</v>
      </c>
      <c r="AI94" s="42" t="str">
        <f t="shared" si="57"/>
        <v>-</v>
      </c>
    </row>
    <row r="95" spans="1:35" ht="12.75" hidden="1" customHeight="1" outlineLevel="1">
      <c r="A95" s="16">
        <v>3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si="58"/>
        <v>0</v>
      </c>
      <c r="U95" s="35"/>
      <c r="V95" s="35"/>
      <c r="W95" s="35"/>
      <c r="X95" s="40">
        <f t="shared" si="59"/>
        <v>0</v>
      </c>
      <c r="Y95" s="35"/>
      <c r="Z95" s="35"/>
      <c r="AA95" s="35"/>
      <c r="AB95" s="40">
        <f t="shared" si="60"/>
        <v>0</v>
      </c>
      <c r="AC95" s="35"/>
      <c r="AD95" s="35"/>
      <c r="AE95" s="35"/>
      <c r="AF95" s="40">
        <f t="shared" si="61"/>
        <v>0</v>
      </c>
      <c r="AG95" s="40">
        <f t="shared" si="56"/>
        <v>0</v>
      </c>
      <c r="AH95" s="41">
        <f t="shared" si="62"/>
        <v>0</v>
      </c>
      <c r="AI95" s="42" t="str">
        <f t="shared" si="57"/>
        <v>-</v>
      </c>
    </row>
    <row r="96" spans="1:35" ht="12.75" hidden="1" customHeight="1" outlineLevel="1">
      <c r="A96" s="16">
        <v>4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58"/>
        <v>0</v>
      </c>
      <c r="U96" s="35"/>
      <c r="V96" s="35"/>
      <c r="W96" s="35"/>
      <c r="X96" s="40">
        <f t="shared" si="59"/>
        <v>0</v>
      </c>
      <c r="Y96" s="35"/>
      <c r="Z96" s="35"/>
      <c r="AA96" s="35"/>
      <c r="AB96" s="40">
        <f t="shared" si="60"/>
        <v>0</v>
      </c>
      <c r="AC96" s="35"/>
      <c r="AD96" s="35"/>
      <c r="AE96" s="35"/>
      <c r="AF96" s="40">
        <f t="shared" si="61"/>
        <v>0</v>
      </c>
      <c r="AG96" s="40">
        <f t="shared" si="56"/>
        <v>0</v>
      </c>
      <c r="AH96" s="41">
        <f t="shared" si="62"/>
        <v>0</v>
      </c>
      <c r="AI96" s="42" t="str">
        <f t="shared" si="57"/>
        <v>-</v>
      </c>
    </row>
    <row r="97" spans="1:35" ht="12.75" hidden="1" customHeight="1" outlineLevel="1">
      <c r="A97" s="16">
        <v>5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58"/>
        <v>0</v>
      </c>
      <c r="U97" s="35"/>
      <c r="V97" s="35"/>
      <c r="W97" s="35"/>
      <c r="X97" s="40">
        <f t="shared" si="59"/>
        <v>0</v>
      </c>
      <c r="Y97" s="35"/>
      <c r="Z97" s="35"/>
      <c r="AA97" s="35"/>
      <c r="AB97" s="40">
        <f t="shared" si="60"/>
        <v>0</v>
      </c>
      <c r="AC97" s="35"/>
      <c r="AD97" s="35"/>
      <c r="AE97" s="35"/>
      <c r="AF97" s="40">
        <f t="shared" si="61"/>
        <v>0</v>
      </c>
      <c r="AG97" s="40">
        <f t="shared" si="56"/>
        <v>0</v>
      </c>
      <c r="AH97" s="41">
        <f t="shared" si="62"/>
        <v>0</v>
      </c>
      <c r="AI97" s="42" t="str">
        <f t="shared" si="57"/>
        <v>-</v>
      </c>
    </row>
    <row r="98" spans="1:35" ht="12.75" hidden="1" customHeight="1" outlineLevel="1">
      <c r="A98" s="16">
        <v>6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58"/>
        <v>0</v>
      </c>
      <c r="U98" s="35"/>
      <c r="V98" s="35"/>
      <c r="W98" s="35"/>
      <c r="X98" s="40">
        <f t="shared" si="59"/>
        <v>0</v>
      </c>
      <c r="Y98" s="35"/>
      <c r="Z98" s="35"/>
      <c r="AA98" s="35"/>
      <c r="AB98" s="40">
        <f t="shared" si="60"/>
        <v>0</v>
      </c>
      <c r="AC98" s="35"/>
      <c r="AD98" s="35"/>
      <c r="AE98" s="35"/>
      <c r="AF98" s="40">
        <f t="shared" si="61"/>
        <v>0</v>
      </c>
      <c r="AG98" s="40">
        <f t="shared" si="56"/>
        <v>0</v>
      </c>
      <c r="AH98" s="41">
        <f t="shared" si="62"/>
        <v>0</v>
      </c>
      <c r="AI98" s="42" t="str">
        <f t="shared" si="57"/>
        <v>-</v>
      </c>
    </row>
    <row r="99" spans="1:35" ht="12.75" hidden="1" customHeight="1" outlineLevel="1">
      <c r="A99" s="16">
        <v>7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58"/>
        <v>0</v>
      </c>
      <c r="U99" s="35"/>
      <c r="V99" s="35"/>
      <c r="W99" s="35"/>
      <c r="X99" s="40">
        <f t="shared" si="59"/>
        <v>0</v>
      </c>
      <c r="Y99" s="35"/>
      <c r="Z99" s="35"/>
      <c r="AA99" s="35"/>
      <c r="AB99" s="40">
        <f t="shared" si="60"/>
        <v>0</v>
      </c>
      <c r="AC99" s="35"/>
      <c r="AD99" s="35"/>
      <c r="AE99" s="35"/>
      <c r="AF99" s="40">
        <f t="shared" si="61"/>
        <v>0</v>
      </c>
      <c r="AG99" s="40">
        <f t="shared" si="56"/>
        <v>0</v>
      </c>
      <c r="AH99" s="41">
        <f t="shared" si="62"/>
        <v>0</v>
      </c>
      <c r="AI99" s="42" t="str">
        <f t="shared" si="57"/>
        <v>-</v>
      </c>
    </row>
    <row r="100" spans="1:35" ht="12.75" hidden="1" customHeight="1" outlineLevel="1">
      <c r="A100" s="16">
        <v>8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58"/>
        <v>0</v>
      </c>
      <c r="U100" s="35"/>
      <c r="V100" s="35"/>
      <c r="W100" s="35"/>
      <c r="X100" s="40">
        <f t="shared" si="59"/>
        <v>0</v>
      </c>
      <c r="Y100" s="35"/>
      <c r="Z100" s="35"/>
      <c r="AA100" s="35"/>
      <c r="AB100" s="40">
        <f t="shared" si="60"/>
        <v>0</v>
      </c>
      <c r="AC100" s="35"/>
      <c r="AD100" s="35"/>
      <c r="AE100" s="35"/>
      <c r="AF100" s="40">
        <f t="shared" si="61"/>
        <v>0</v>
      </c>
      <c r="AG100" s="40">
        <f t="shared" si="56"/>
        <v>0</v>
      </c>
      <c r="AH100" s="41">
        <f t="shared" si="62"/>
        <v>0</v>
      </c>
      <c r="AI100" s="42" t="str">
        <f t="shared" si="57"/>
        <v>-</v>
      </c>
    </row>
    <row r="101" spans="1:35" ht="12.75" hidden="1" customHeight="1" outlineLevel="1">
      <c r="A101" s="16">
        <v>9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58"/>
        <v>0</v>
      </c>
      <c r="U101" s="35"/>
      <c r="V101" s="35"/>
      <c r="W101" s="35"/>
      <c r="X101" s="40">
        <f t="shared" si="59"/>
        <v>0</v>
      </c>
      <c r="Y101" s="35"/>
      <c r="Z101" s="35"/>
      <c r="AA101" s="35"/>
      <c r="AB101" s="40">
        <f t="shared" si="60"/>
        <v>0</v>
      </c>
      <c r="AC101" s="35"/>
      <c r="AD101" s="35"/>
      <c r="AE101" s="35"/>
      <c r="AF101" s="40">
        <f t="shared" si="61"/>
        <v>0</v>
      </c>
      <c r="AG101" s="40">
        <f t="shared" si="56"/>
        <v>0</v>
      </c>
      <c r="AH101" s="41">
        <f t="shared" si="62"/>
        <v>0</v>
      </c>
      <c r="AI101" s="42" t="str">
        <f t="shared" si="57"/>
        <v>-</v>
      </c>
    </row>
    <row r="102" spans="1:35" ht="12.75" hidden="1" customHeight="1" outlineLevel="1">
      <c r="A102" s="16">
        <v>10</v>
      </c>
      <c r="B102" s="32"/>
      <c r="C102" s="31"/>
      <c r="D102" s="32"/>
      <c r="E102" s="32"/>
      <c r="F102" s="32"/>
      <c r="G102" s="31"/>
      <c r="H102" s="31"/>
      <c r="I102" s="29"/>
      <c r="J102" s="34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58"/>
        <v>0</v>
      </c>
      <c r="U102" s="35"/>
      <c r="V102" s="35"/>
      <c r="W102" s="35"/>
      <c r="X102" s="40">
        <f t="shared" si="59"/>
        <v>0</v>
      </c>
      <c r="Y102" s="35"/>
      <c r="Z102" s="35"/>
      <c r="AA102" s="35"/>
      <c r="AB102" s="40">
        <f t="shared" si="60"/>
        <v>0</v>
      </c>
      <c r="AC102" s="35"/>
      <c r="AD102" s="35"/>
      <c r="AE102" s="35"/>
      <c r="AF102" s="40">
        <f t="shared" si="61"/>
        <v>0</v>
      </c>
      <c r="AG102" s="40">
        <f t="shared" si="56"/>
        <v>0</v>
      </c>
      <c r="AH102" s="41">
        <f t="shared" si="62"/>
        <v>0</v>
      </c>
      <c r="AI102" s="42" t="str">
        <f t="shared" si="57"/>
        <v>-</v>
      </c>
    </row>
    <row r="103" spans="1:35" ht="12.75" customHeight="1" collapsed="1">
      <c r="A103" s="142" t="s">
        <v>64</v>
      </c>
      <c r="B103" s="143"/>
      <c r="C103" s="143"/>
      <c r="D103" s="143"/>
      <c r="E103" s="143"/>
      <c r="F103" s="143"/>
      <c r="G103" s="143"/>
      <c r="H103" s="144"/>
      <c r="I103" s="55">
        <f>SUM(I93:I102)</f>
        <v>0</v>
      </c>
      <c r="J103" s="55">
        <f>SUM(J93:J102)</f>
        <v>0</v>
      </c>
      <c r="K103" s="56"/>
      <c r="L103" s="55">
        <f>SUM(L93:L102)</f>
        <v>0</v>
      </c>
      <c r="M103" s="55">
        <f>SUM(M93:M102)</f>
        <v>0</v>
      </c>
      <c r="N103" s="55">
        <f>SUM(N93:N102)</f>
        <v>0</v>
      </c>
      <c r="O103" s="57"/>
      <c r="P103" s="59"/>
      <c r="Q103" s="55">
        <f t="shared" ref="Q103:AG103" si="63">SUM(Q93:Q102)</f>
        <v>0</v>
      </c>
      <c r="R103" s="55">
        <f t="shared" si="63"/>
        <v>0</v>
      </c>
      <c r="S103" s="55">
        <f t="shared" si="63"/>
        <v>0</v>
      </c>
      <c r="T103" s="60">
        <f t="shared" si="63"/>
        <v>0</v>
      </c>
      <c r="U103" s="55">
        <f t="shared" si="63"/>
        <v>0</v>
      </c>
      <c r="V103" s="55">
        <f t="shared" si="63"/>
        <v>0</v>
      </c>
      <c r="W103" s="55">
        <f t="shared" si="63"/>
        <v>0</v>
      </c>
      <c r="X103" s="60">
        <f t="shared" si="63"/>
        <v>0</v>
      </c>
      <c r="Y103" s="55">
        <f t="shared" si="63"/>
        <v>0</v>
      </c>
      <c r="Z103" s="55">
        <f t="shared" si="63"/>
        <v>0</v>
      </c>
      <c r="AA103" s="55">
        <f t="shared" si="63"/>
        <v>0</v>
      </c>
      <c r="AB103" s="60">
        <f t="shared" si="63"/>
        <v>0</v>
      </c>
      <c r="AC103" s="55">
        <f t="shared" si="63"/>
        <v>0</v>
      </c>
      <c r="AD103" s="55">
        <f t="shared" si="63"/>
        <v>0</v>
      </c>
      <c r="AE103" s="55">
        <f t="shared" si="63"/>
        <v>0</v>
      </c>
      <c r="AF103" s="60">
        <f t="shared" si="63"/>
        <v>0</v>
      </c>
      <c r="AG103" s="53">
        <f t="shared" si="63"/>
        <v>0</v>
      </c>
      <c r="AH103" s="54">
        <f>IF(ISERROR(AG103/I103),0,AG103/I103)</f>
        <v>0</v>
      </c>
      <c r="AI103" s="54">
        <f>IF(ISERROR(AG103/$AG$191),0,AG103/$AG$191)</f>
        <v>0</v>
      </c>
    </row>
    <row r="104" spans="1:35" ht="12.75" customHeight="1">
      <c r="A104" s="36"/>
      <c r="B104" s="148" t="s">
        <v>65</v>
      </c>
      <c r="C104" s="149"/>
      <c r="D104" s="150"/>
      <c r="E104" s="18"/>
      <c r="F104" s="19"/>
      <c r="G104" s="20"/>
      <c r="H104" s="20"/>
      <c r="I104" s="21"/>
      <c r="J104" s="22"/>
      <c r="K104" s="23"/>
      <c r="L104" s="24"/>
      <c r="M104" s="24"/>
      <c r="N104" s="24"/>
      <c r="O104" s="19"/>
      <c r="P104" s="25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6"/>
      <c r="AI104" s="26"/>
    </row>
    <row r="105" spans="1:35" ht="12.75" hidden="1" customHeight="1" outlineLevel="1">
      <c r="A105" s="16">
        <v>1</v>
      </c>
      <c r="B105" s="28"/>
      <c r="C105" s="27"/>
      <c r="D105" s="28"/>
      <c r="E105" s="28"/>
      <c r="F105" s="28"/>
      <c r="G105" s="27"/>
      <c r="H105" s="27"/>
      <c r="I105" s="29"/>
      <c r="J105" s="30"/>
      <c r="K105" s="28"/>
      <c r="L105" s="35"/>
      <c r="M105" s="35"/>
      <c r="N105" s="35"/>
      <c r="O105" s="28"/>
      <c r="P105" s="28"/>
      <c r="Q105" s="35"/>
      <c r="R105" s="35"/>
      <c r="S105" s="35"/>
      <c r="T105" s="40">
        <f>SUM(Q105:S105)</f>
        <v>0</v>
      </c>
      <c r="U105" s="35"/>
      <c r="V105" s="35"/>
      <c r="W105" s="35"/>
      <c r="X105" s="40">
        <f>SUM(U105:W105)</f>
        <v>0</v>
      </c>
      <c r="Y105" s="35"/>
      <c r="Z105" s="35"/>
      <c r="AA105" s="35"/>
      <c r="AB105" s="40">
        <f>SUM(Y105:AA105)</f>
        <v>0</v>
      </c>
      <c r="AC105" s="35"/>
      <c r="AD105" s="35"/>
      <c r="AE105" s="35"/>
      <c r="AF105" s="40">
        <f>SUM(AC105:AE105)</f>
        <v>0</v>
      </c>
      <c r="AG105" s="40">
        <f t="shared" ref="AG105:AG114" si="64">SUM(T105,X105,AB105,AF105)</f>
        <v>0</v>
      </c>
      <c r="AH105" s="41">
        <f>IF(ISERROR(AG105/I105),0,AG105/I105)</f>
        <v>0</v>
      </c>
      <c r="AI105" s="42" t="str">
        <f t="shared" ref="AI105:AI114" si="65">IF(ISERROR(AG105/$AG$191),"-",AG105/$AG$191)</f>
        <v>-</v>
      </c>
    </row>
    <row r="106" spans="1:35" ht="12.75" hidden="1" customHeight="1" outlineLevel="1">
      <c r="A106" s="16">
        <v>2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ref="T106:T114" si="66">SUM(Q106:S106)</f>
        <v>0</v>
      </c>
      <c r="U106" s="35"/>
      <c r="V106" s="35"/>
      <c r="W106" s="35"/>
      <c r="X106" s="40">
        <f t="shared" ref="X106:X114" si="67">SUM(U106:W106)</f>
        <v>0</v>
      </c>
      <c r="Y106" s="35"/>
      <c r="Z106" s="35"/>
      <c r="AA106" s="35"/>
      <c r="AB106" s="40">
        <f t="shared" ref="AB106:AB114" si="68">SUM(Y106:AA106)</f>
        <v>0</v>
      </c>
      <c r="AC106" s="35"/>
      <c r="AD106" s="35"/>
      <c r="AE106" s="35"/>
      <c r="AF106" s="40">
        <f t="shared" ref="AF106:AF114" si="69">SUM(AC106:AE106)</f>
        <v>0</v>
      </c>
      <c r="AG106" s="40">
        <f t="shared" si="64"/>
        <v>0</v>
      </c>
      <c r="AH106" s="41">
        <f t="shared" ref="AH106:AH114" si="70">IF(ISERROR(AG106/I106),0,AG106/I106)</f>
        <v>0</v>
      </c>
      <c r="AI106" s="42" t="str">
        <f t="shared" si="65"/>
        <v>-</v>
      </c>
    </row>
    <row r="107" spans="1:35" ht="12.75" hidden="1" customHeight="1" outlineLevel="1">
      <c r="A107" s="16">
        <v>3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si="66"/>
        <v>0</v>
      </c>
      <c r="U107" s="35"/>
      <c r="V107" s="35"/>
      <c r="W107" s="35"/>
      <c r="X107" s="40">
        <f t="shared" si="67"/>
        <v>0</v>
      </c>
      <c r="Y107" s="35"/>
      <c r="Z107" s="35"/>
      <c r="AA107" s="35"/>
      <c r="AB107" s="40">
        <f t="shared" si="68"/>
        <v>0</v>
      </c>
      <c r="AC107" s="35"/>
      <c r="AD107" s="35"/>
      <c r="AE107" s="35"/>
      <c r="AF107" s="40">
        <f t="shared" si="69"/>
        <v>0</v>
      </c>
      <c r="AG107" s="40">
        <f t="shared" si="64"/>
        <v>0</v>
      </c>
      <c r="AH107" s="41">
        <f t="shared" si="70"/>
        <v>0</v>
      </c>
      <c r="AI107" s="42" t="str">
        <f t="shared" si="65"/>
        <v>-</v>
      </c>
    </row>
    <row r="108" spans="1:35" ht="12.75" hidden="1" customHeight="1" outlineLevel="1">
      <c r="A108" s="16">
        <v>4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66"/>
        <v>0</v>
      </c>
      <c r="U108" s="35"/>
      <c r="V108" s="35"/>
      <c r="W108" s="35"/>
      <c r="X108" s="40">
        <f t="shared" si="67"/>
        <v>0</v>
      </c>
      <c r="Y108" s="35"/>
      <c r="Z108" s="35"/>
      <c r="AA108" s="35"/>
      <c r="AB108" s="40">
        <f t="shared" si="68"/>
        <v>0</v>
      </c>
      <c r="AC108" s="35"/>
      <c r="AD108" s="35"/>
      <c r="AE108" s="35"/>
      <c r="AF108" s="40">
        <f t="shared" si="69"/>
        <v>0</v>
      </c>
      <c r="AG108" s="40">
        <f t="shared" si="64"/>
        <v>0</v>
      </c>
      <c r="AH108" s="41">
        <f t="shared" si="70"/>
        <v>0</v>
      </c>
      <c r="AI108" s="42" t="str">
        <f t="shared" si="65"/>
        <v>-</v>
      </c>
    </row>
    <row r="109" spans="1:35" ht="12.75" hidden="1" customHeight="1" outlineLevel="1">
      <c r="A109" s="16">
        <v>5</v>
      </c>
      <c r="B109" s="32"/>
      <c r="C109" s="31"/>
      <c r="D109" s="32"/>
      <c r="E109" s="32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66"/>
        <v>0</v>
      </c>
      <c r="U109" s="35"/>
      <c r="V109" s="35"/>
      <c r="W109" s="35"/>
      <c r="X109" s="40">
        <f t="shared" si="67"/>
        <v>0</v>
      </c>
      <c r="Y109" s="35"/>
      <c r="Z109" s="35"/>
      <c r="AA109" s="35"/>
      <c r="AB109" s="40">
        <f t="shared" si="68"/>
        <v>0</v>
      </c>
      <c r="AC109" s="35"/>
      <c r="AD109" s="35"/>
      <c r="AE109" s="35"/>
      <c r="AF109" s="40">
        <f t="shared" si="69"/>
        <v>0</v>
      </c>
      <c r="AG109" s="40">
        <f t="shared" si="64"/>
        <v>0</v>
      </c>
      <c r="AH109" s="41">
        <f t="shared" si="70"/>
        <v>0</v>
      </c>
      <c r="AI109" s="42" t="str">
        <f t="shared" si="65"/>
        <v>-</v>
      </c>
    </row>
    <row r="110" spans="1:35" ht="12.75" hidden="1" customHeight="1" outlineLevel="1">
      <c r="A110" s="16">
        <v>6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66"/>
        <v>0</v>
      </c>
      <c r="U110" s="35"/>
      <c r="V110" s="35"/>
      <c r="W110" s="35"/>
      <c r="X110" s="40">
        <f t="shared" si="67"/>
        <v>0</v>
      </c>
      <c r="Y110" s="35"/>
      <c r="Z110" s="35"/>
      <c r="AA110" s="35"/>
      <c r="AB110" s="40">
        <f t="shared" si="68"/>
        <v>0</v>
      </c>
      <c r="AC110" s="35"/>
      <c r="AD110" s="35"/>
      <c r="AE110" s="35"/>
      <c r="AF110" s="40">
        <f t="shared" si="69"/>
        <v>0</v>
      </c>
      <c r="AG110" s="40">
        <f t="shared" si="64"/>
        <v>0</v>
      </c>
      <c r="AH110" s="41">
        <f t="shared" si="70"/>
        <v>0</v>
      </c>
      <c r="AI110" s="42" t="str">
        <f t="shared" si="65"/>
        <v>-</v>
      </c>
    </row>
    <row r="111" spans="1:35" ht="12.75" hidden="1" customHeight="1" outlineLevel="1">
      <c r="A111" s="16">
        <v>7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66"/>
        <v>0</v>
      </c>
      <c r="U111" s="35"/>
      <c r="V111" s="35"/>
      <c r="W111" s="35"/>
      <c r="X111" s="40">
        <f t="shared" si="67"/>
        <v>0</v>
      </c>
      <c r="Y111" s="35"/>
      <c r="Z111" s="35"/>
      <c r="AA111" s="35"/>
      <c r="AB111" s="40">
        <f t="shared" si="68"/>
        <v>0</v>
      </c>
      <c r="AC111" s="35"/>
      <c r="AD111" s="35"/>
      <c r="AE111" s="35"/>
      <c r="AF111" s="40">
        <f t="shared" si="69"/>
        <v>0</v>
      </c>
      <c r="AG111" s="40">
        <f t="shared" si="64"/>
        <v>0</v>
      </c>
      <c r="AH111" s="41">
        <f t="shared" si="70"/>
        <v>0</v>
      </c>
      <c r="AI111" s="42" t="str">
        <f t="shared" si="65"/>
        <v>-</v>
      </c>
    </row>
    <row r="112" spans="1:35" ht="12.75" hidden="1" customHeight="1" outlineLevel="1">
      <c r="A112" s="16">
        <v>8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66"/>
        <v>0</v>
      </c>
      <c r="U112" s="35"/>
      <c r="V112" s="35"/>
      <c r="W112" s="35"/>
      <c r="X112" s="40">
        <f t="shared" si="67"/>
        <v>0</v>
      </c>
      <c r="Y112" s="35"/>
      <c r="Z112" s="35"/>
      <c r="AA112" s="35"/>
      <c r="AB112" s="40">
        <f t="shared" si="68"/>
        <v>0</v>
      </c>
      <c r="AC112" s="35"/>
      <c r="AD112" s="35"/>
      <c r="AE112" s="35"/>
      <c r="AF112" s="40">
        <f t="shared" si="69"/>
        <v>0</v>
      </c>
      <c r="AG112" s="40">
        <f t="shared" si="64"/>
        <v>0</v>
      </c>
      <c r="AH112" s="41">
        <f t="shared" si="70"/>
        <v>0</v>
      </c>
      <c r="AI112" s="42" t="str">
        <f t="shared" si="65"/>
        <v>-</v>
      </c>
    </row>
    <row r="113" spans="1:35" ht="12.75" hidden="1" customHeight="1" outlineLevel="1">
      <c r="A113" s="16">
        <v>9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66"/>
        <v>0</v>
      </c>
      <c r="U113" s="35"/>
      <c r="V113" s="35"/>
      <c r="W113" s="35"/>
      <c r="X113" s="40">
        <f t="shared" si="67"/>
        <v>0</v>
      </c>
      <c r="Y113" s="35"/>
      <c r="Z113" s="35"/>
      <c r="AA113" s="35"/>
      <c r="AB113" s="40">
        <f t="shared" si="68"/>
        <v>0</v>
      </c>
      <c r="AC113" s="35"/>
      <c r="AD113" s="35"/>
      <c r="AE113" s="35"/>
      <c r="AF113" s="40">
        <f t="shared" si="69"/>
        <v>0</v>
      </c>
      <c r="AG113" s="40">
        <f t="shared" si="64"/>
        <v>0</v>
      </c>
      <c r="AH113" s="41">
        <f t="shared" si="70"/>
        <v>0</v>
      </c>
      <c r="AI113" s="42" t="str">
        <f t="shared" si="65"/>
        <v>-</v>
      </c>
    </row>
    <row r="114" spans="1:35" ht="12.75" hidden="1" customHeight="1" outlineLevel="1">
      <c r="A114" s="16">
        <v>10</v>
      </c>
      <c r="B114" s="32"/>
      <c r="C114" s="31"/>
      <c r="D114" s="32"/>
      <c r="E114" s="32"/>
      <c r="F114" s="32"/>
      <c r="G114" s="31"/>
      <c r="H114" s="31"/>
      <c r="I114" s="29"/>
      <c r="J114" s="34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66"/>
        <v>0</v>
      </c>
      <c r="U114" s="35"/>
      <c r="V114" s="35"/>
      <c r="W114" s="35"/>
      <c r="X114" s="40">
        <f t="shared" si="67"/>
        <v>0</v>
      </c>
      <c r="Y114" s="35"/>
      <c r="Z114" s="35"/>
      <c r="AA114" s="35"/>
      <c r="AB114" s="40">
        <f t="shared" si="68"/>
        <v>0</v>
      </c>
      <c r="AC114" s="35"/>
      <c r="AD114" s="35"/>
      <c r="AE114" s="35"/>
      <c r="AF114" s="40">
        <f t="shared" si="69"/>
        <v>0</v>
      </c>
      <c r="AG114" s="40">
        <f t="shared" si="64"/>
        <v>0</v>
      </c>
      <c r="AH114" s="41">
        <f t="shared" si="70"/>
        <v>0</v>
      </c>
      <c r="AI114" s="42" t="str">
        <f t="shared" si="65"/>
        <v>-</v>
      </c>
    </row>
    <row r="115" spans="1:35" ht="12.75" customHeight="1" collapsed="1">
      <c r="A115" s="142" t="s">
        <v>66</v>
      </c>
      <c r="B115" s="143"/>
      <c r="C115" s="143"/>
      <c r="D115" s="143"/>
      <c r="E115" s="143"/>
      <c r="F115" s="143"/>
      <c r="G115" s="143"/>
      <c r="H115" s="144"/>
      <c r="I115" s="55">
        <f>SUM(I105:I114)</f>
        <v>0</v>
      </c>
      <c r="J115" s="55">
        <f>SUM(J105:J114)</f>
        <v>0</v>
      </c>
      <c r="K115" s="56"/>
      <c r="L115" s="55">
        <f>SUM(L105:L114)</f>
        <v>0</v>
      </c>
      <c r="M115" s="55">
        <f>SUM(M105:M114)</f>
        <v>0</v>
      </c>
      <c r="N115" s="55">
        <f>SUM(N105:N114)</f>
        <v>0</v>
      </c>
      <c r="O115" s="57"/>
      <c r="P115" s="59"/>
      <c r="Q115" s="55">
        <f t="shared" ref="Q115:AG115" si="71">SUM(Q105:Q114)</f>
        <v>0</v>
      </c>
      <c r="R115" s="55">
        <f t="shared" si="71"/>
        <v>0</v>
      </c>
      <c r="S115" s="55">
        <f t="shared" si="71"/>
        <v>0</v>
      </c>
      <c r="T115" s="60">
        <f t="shared" si="71"/>
        <v>0</v>
      </c>
      <c r="U115" s="55">
        <f t="shared" si="71"/>
        <v>0</v>
      </c>
      <c r="V115" s="55">
        <f t="shared" si="71"/>
        <v>0</v>
      </c>
      <c r="W115" s="55">
        <f t="shared" si="71"/>
        <v>0</v>
      </c>
      <c r="X115" s="60">
        <f t="shared" si="71"/>
        <v>0</v>
      </c>
      <c r="Y115" s="55">
        <f t="shared" si="71"/>
        <v>0</v>
      </c>
      <c r="Z115" s="55">
        <f t="shared" si="71"/>
        <v>0</v>
      </c>
      <c r="AA115" s="55">
        <f t="shared" si="71"/>
        <v>0</v>
      </c>
      <c r="AB115" s="60">
        <f t="shared" si="71"/>
        <v>0</v>
      </c>
      <c r="AC115" s="55">
        <f t="shared" si="71"/>
        <v>0</v>
      </c>
      <c r="AD115" s="55">
        <f t="shared" si="71"/>
        <v>0</v>
      </c>
      <c r="AE115" s="55">
        <f t="shared" si="71"/>
        <v>0</v>
      </c>
      <c r="AF115" s="60">
        <f t="shared" si="71"/>
        <v>0</v>
      </c>
      <c r="AG115" s="53">
        <f t="shared" si="71"/>
        <v>0</v>
      </c>
      <c r="AH115" s="54">
        <f>IF(ISERROR(AG115/I115),0,AG115/I115)</f>
        <v>0</v>
      </c>
      <c r="AI115" s="54">
        <f>IF(ISERROR(AG115/$AG$191),0,AG115/$AG$191)</f>
        <v>0</v>
      </c>
    </row>
    <row r="116" spans="1:35" ht="12.75" customHeight="1">
      <c r="A116" s="36"/>
      <c r="B116" s="148" t="s">
        <v>17</v>
      </c>
      <c r="C116" s="149"/>
      <c r="D116" s="150"/>
      <c r="E116" s="18"/>
      <c r="F116" s="19"/>
      <c r="G116" s="20"/>
      <c r="H116" s="20"/>
      <c r="I116" s="21"/>
      <c r="J116" s="22"/>
      <c r="K116" s="23"/>
      <c r="L116" s="24"/>
      <c r="M116" s="24"/>
      <c r="N116" s="24"/>
      <c r="O116" s="19"/>
      <c r="P116" s="25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6"/>
      <c r="AI116" s="26"/>
    </row>
    <row r="117" spans="1:35" ht="12.75" hidden="1" customHeight="1" outlineLevel="1">
      <c r="A117" s="16">
        <v>1</v>
      </c>
      <c r="B117" s="28"/>
      <c r="C117" s="27"/>
      <c r="D117" s="37"/>
      <c r="E117" s="39"/>
      <c r="F117" s="38"/>
      <c r="G117" s="27"/>
      <c r="H117" s="27"/>
      <c r="I117" s="29"/>
      <c r="J117" s="30"/>
      <c r="K117" s="28"/>
      <c r="L117" s="35"/>
      <c r="M117" s="35"/>
      <c r="N117" s="35"/>
      <c r="O117" s="28"/>
      <c r="P117" s="28"/>
      <c r="Q117" s="35"/>
      <c r="R117" s="35"/>
      <c r="S117" s="35"/>
      <c r="T117" s="40">
        <f>SUM(Q117:S117)</f>
        <v>0</v>
      </c>
      <c r="U117" s="35"/>
      <c r="V117" s="35"/>
      <c r="W117" s="35"/>
      <c r="X117" s="40">
        <f>SUM(U117:W117)</f>
        <v>0</v>
      </c>
      <c r="Y117" s="35"/>
      <c r="Z117" s="35"/>
      <c r="AA117" s="35"/>
      <c r="AB117" s="40">
        <f>SUM(Y117:AA117)</f>
        <v>0</v>
      </c>
      <c r="AC117" s="35"/>
      <c r="AD117" s="35"/>
      <c r="AE117" s="35"/>
      <c r="AF117" s="40">
        <f>SUM(AC117:AE117)</f>
        <v>0</v>
      </c>
      <c r="AG117" s="40">
        <f t="shared" ref="AG117:AG126" si="72">SUM(T117,X117,AB117,AF117)</f>
        <v>0</v>
      </c>
      <c r="AH117" s="41">
        <f>IF(ISERROR(AG117/I117),0,AG117/I117)</f>
        <v>0</v>
      </c>
      <c r="AI117" s="42" t="str">
        <f t="shared" ref="AI117:AI126" si="73">IF(ISERROR(AG117/$AG$191),"-",AG117/$AG$191)</f>
        <v>-</v>
      </c>
    </row>
    <row r="118" spans="1:35" ht="12.75" hidden="1" customHeight="1" outlineLevel="1">
      <c r="A118" s="16">
        <v>2</v>
      </c>
      <c r="B118" s="32"/>
      <c r="C118" s="31"/>
      <c r="D118" s="32"/>
      <c r="E118" s="28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ref="T118:T126" si="74">SUM(Q118:S118)</f>
        <v>0</v>
      </c>
      <c r="U118" s="35"/>
      <c r="V118" s="35"/>
      <c r="W118" s="35"/>
      <c r="X118" s="40">
        <f t="shared" ref="X118:X126" si="75">SUM(U118:W118)</f>
        <v>0</v>
      </c>
      <c r="Y118" s="35"/>
      <c r="Z118" s="35"/>
      <c r="AA118" s="35"/>
      <c r="AB118" s="40">
        <f t="shared" ref="AB118:AB126" si="76">SUM(Y118:AA118)</f>
        <v>0</v>
      </c>
      <c r="AC118" s="35"/>
      <c r="AD118" s="35"/>
      <c r="AE118" s="35"/>
      <c r="AF118" s="40">
        <f t="shared" ref="AF118:AF126" si="77">SUM(AC118:AE118)</f>
        <v>0</v>
      </c>
      <c r="AG118" s="40">
        <f t="shared" si="72"/>
        <v>0</v>
      </c>
      <c r="AH118" s="41">
        <f t="shared" ref="AH118:AH126" si="78">IF(ISERROR(AG118/I118),0,AG118/I118)</f>
        <v>0</v>
      </c>
      <c r="AI118" s="42" t="str">
        <f t="shared" si="73"/>
        <v>-</v>
      </c>
    </row>
    <row r="119" spans="1:35" ht="12.75" hidden="1" customHeight="1" outlineLevel="1">
      <c r="A119" s="16">
        <v>3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si="74"/>
        <v>0</v>
      </c>
      <c r="U119" s="35"/>
      <c r="V119" s="35"/>
      <c r="W119" s="35"/>
      <c r="X119" s="40">
        <f t="shared" si="75"/>
        <v>0</v>
      </c>
      <c r="Y119" s="35"/>
      <c r="Z119" s="35"/>
      <c r="AA119" s="35"/>
      <c r="AB119" s="40">
        <f t="shared" si="76"/>
        <v>0</v>
      </c>
      <c r="AC119" s="35"/>
      <c r="AD119" s="35"/>
      <c r="AE119" s="35"/>
      <c r="AF119" s="40">
        <f t="shared" si="77"/>
        <v>0</v>
      </c>
      <c r="AG119" s="40">
        <f t="shared" si="72"/>
        <v>0</v>
      </c>
      <c r="AH119" s="41">
        <f t="shared" si="78"/>
        <v>0</v>
      </c>
      <c r="AI119" s="42" t="str">
        <f t="shared" si="73"/>
        <v>-</v>
      </c>
    </row>
    <row r="120" spans="1:35" ht="12.75" hidden="1" customHeight="1" outlineLevel="1">
      <c r="A120" s="16">
        <v>4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74"/>
        <v>0</v>
      </c>
      <c r="U120" s="35"/>
      <c r="V120" s="35"/>
      <c r="W120" s="35"/>
      <c r="X120" s="40">
        <f t="shared" si="75"/>
        <v>0</v>
      </c>
      <c r="Y120" s="35"/>
      <c r="Z120" s="35"/>
      <c r="AA120" s="35"/>
      <c r="AB120" s="40">
        <f t="shared" si="76"/>
        <v>0</v>
      </c>
      <c r="AC120" s="35"/>
      <c r="AD120" s="35"/>
      <c r="AE120" s="35"/>
      <c r="AF120" s="40">
        <f t="shared" si="77"/>
        <v>0</v>
      </c>
      <c r="AG120" s="40">
        <f t="shared" si="72"/>
        <v>0</v>
      </c>
      <c r="AH120" s="41">
        <f t="shared" si="78"/>
        <v>0</v>
      </c>
      <c r="AI120" s="42" t="str">
        <f t="shared" si="73"/>
        <v>-</v>
      </c>
    </row>
    <row r="121" spans="1:35" ht="12.75" hidden="1" customHeight="1" outlineLevel="1">
      <c r="A121" s="16">
        <v>5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74"/>
        <v>0</v>
      </c>
      <c r="U121" s="35"/>
      <c r="V121" s="35"/>
      <c r="W121" s="35"/>
      <c r="X121" s="40">
        <f t="shared" si="75"/>
        <v>0</v>
      </c>
      <c r="Y121" s="35"/>
      <c r="Z121" s="35"/>
      <c r="AA121" s="35"/>
      <c r="AB121" s="40">
        <f t="shared" si="76"/>
        <v>0</v>
      </c>
      <c r="AC121" s="35"/>
      <c r="AD121" s="35"/>
      <c r="AE121" s="35"/>
      <c r="AF121" s="40">
        <f t="shared" si="77"/>
        <v>0</v>
      </c>
      <c r="AG121" s="40">
        <f t="shared" si="72"/>
        <v>0</v>
      </c>
      <c r="AH121" s="41">
        <f t="shared" si="78"/>
        <v>0</v>
      </c>
      <c r="AI121" s="42" t="str">
        <f t="shared" si="73"/>
        <v>-</v>
      </c>
    </row>
    <row r="122" spans="1:35" ht="12.75" hidden="1" customHeight="1" outlineLevel="1">
      <c r="A122" s="16">
        <v>6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74"/>
        <v>0</v>
      </c>
      <c r="U122" s="35"/>
      <c r="V122" s="35"/>
      <c r="W122" s="35"/>
      <c r="X122" s="40">
        <f t="shared" si="75"/>
        <v>0</v>
      </c>
      <c r="Y122" s="35"/>
      <c r="Z122" s="35"/>
      <c r="AA122" s="35"/>
      <c r="AB122" s="40">
        <f t="shared" si="76"/>
        <v>0</v>
      </c>
      <c r="AC122" s="35"/>
      <c r="AD122" s="35"/>
      <c r="AE122" s="35"/>
      <c r="AF122" s="40">
        <f t="shared" si="77"/>
        <v>0</v>
      </c>
      <c r="AG122" s="40">
        <f t="shared" si="72"/>
        <v>0</v>
      </c>
      <c r="AH122" s="41">
        <f t="shared" si="78"/>
        <v>0</v>
      </c>
      <c r="AI122" s="42" t="str">
        <f t="shared" si="73"/>
        <v>-</v>
      </c>
    </row>
    <row r="123" spans="1:35" ht="12.75" hidden="1" customHeight="1" outlineLevel="1">
      <c r="A123" s="16">
        <v>7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74"/>
        <v>0</v>
      </c>
      <c r="U123" s="35"/>
      <c r="V123" s="35"/>
      <c r="W123" s="35"/>
      <c r="X123" s="40">
        <f t="shared" si="75"/>
        <v>0</v>
      </c>
      <c r="Y123" s="35"/>
      <c r="Z123" s="35"/>
      <c r="AA123" s="35"/>
      <c r="AB123" s="40">
        <f t="shared" si="76"/>
        <v>0</v>
      </c>
      <c r="AC123" s="35"/>
      <c r="AD123" s="35"/>
      <c r="AE123" s="35"/>
      <c r="AF123" s="40">
        <f t="shared" si="77"/>
        <v>0</v>
      </c>
      <c r="AG123" s="40">
        <f t="shared" si="72"/>
        <v>0</v>
      </c>
      <c r="AH123" s="41">
        <f t="shared" si="78"/>
        <v>0</v>
      </c>
      <c r="AI123" s="42" t="str">
        <f t="shared" si="73"/>
        <v>-</v>
      </c>
    </row>
    <row r="124" spans="1:35" ht="12.75" hidden="1" customHeight="1" outlineLevel="1">
      <c r="A124" s="16">
        <v>8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74"/>
        <v>0</v>
      </c>
      <c r="U124" s="35"/>
      <c r="V124" s="35"/>
      <c r="W124" s="35"/>
      <c r="X124" s="40">
        <f t="shared" si="75"/>
        <v>0</v>
      </c>
      <c r="Y124" s="35"/>
      <c r="Z124" s="35"/>
      <c r="AA124" s="35"/>
      <c r="AB124" s="40">
        <f t="shared" si="76"/>
        <v>0</v>
      </c>
      <c r="AC124" s="35"/>
      <c r="AD124" s="35"/>
      <c r="AE124" s="35"/>
      <c r="AF124" s="40">
        <f t="shared" si="77"/>
        <v>0</v>
      </c>
      <c r="AG124" s="40">
        <f t="shared" si="72"/>
        <v>0</v>
      </c>
      <c r="AH124" s="41">
        <f t="shared" si="78"/>
        <v>0</v>
      </c>
      <c r="AI124" s="42" t="str">
        <f t="shared" si="73"/>
        <v>-</v>
      </c>
    </row>
    <row r="125" spans="1:35" ht="12.75" hidden="1" customHeight="1" outlineLevel="1">
      <c r="A125" s="16">
        <v>9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74"/>
        <v>0</v>
      </c>
      <c r="U125" s="35"/>
      <c r="V125" s="35"/>
      <c r="W125" s="35"/>
      <c r="X125" s="40">
        <f t="shared" si="75"/>
        <v>0</v>
      </c>
      <c r="Y125" s="35"/>
      <c r="Z125" s="35"/>
      <c r="AA125" s="35"/>
      <c r="AB125" s="40">
        <f t="shared" si="76"/>
        <v>0</v>
      </c>
      <c r="AC125" s="35"/>
      <c r="AD125" s="35"/>
      <c r="AE125" s="35"/>
      <c r="AF125" s="40">
        <f t="shared" si="77"/>
        <v>0</v>
      </c>
      <c r="AG125" s="40">
        <f t="shared" si="72"/>
        <v>0</v>
      </c>
      <c r="AH125" s="41">
        <f t="shared" si="78"/>
        <v>0</v>
      </c>
      <c r="AI125" s="42" t="str">
        <f t="shared" si="73"/>
        <v>-</v>
      </c>
    </row>
    <row r="126" spans="1:35" ht="12.75" hidden="1" customHeight="1" outlineLevel="1">
      <c r="A126" s="16">
        <v>10</v>
      </c>
      <c r="B126" s="32"/>
      <c r="C126" s="31"/>
      <c r="D126" s="32"/>
      <c r="E126" s="32"/>
      <c r="F126" s="32"/>
      <c r="G126" s="31"/>
      <c r="H126" s="31"/>
      <c r="I126" s="29"/>
      <c r="J126" s="34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74"/>
        <v>0</v>
      </c>
      <c r="U126" s="35"/>
      <c r="V126" s="35"/>
      <c r="W126" s="35"/>
      <c r="X126" s="40">
        <f t="shared" si="75"/>
        <v>0</v>
      </c>
      <c r="Y126" s="35"/>
      <c r="Z126" s="35"/>
      <c r="AA126" s="35"/>
      <c r="AB126" s="40">
        <f t="shared" si="76"/>
        <v>0</v>
      </c>
      <c r="AC126" s="35"/>
      <c r="AD126" s="35"/>
      <c r="AE126" s="35"/>
      <c r="AF126" s="40">
        <f t="shared" si="77"/>
        <v>0</v>
      </c>
      <c r="AG126" s="40">
        <f t="shared" si="72"/>
        <v>0</v>
      </c>
      <c r="AH126" s="41">
        <f t="shared" si="78"/>
        <v>0</v>
      </c>
      <c r="AI126" s="42" t="str">
        <f t="shared" si="73"/>
        <v>-</v>
      </c>
    </row>
    <row r="127" spans="1:35" ht="12.75" customHeight="1" collapsed="1">
      <c r="A127" s="142" t="s">
        <v>67</v>
      </c>
      <c r="B127" s="143"/>
      <c r="C127" s="143"/>
      <c r="D127" s="143"/>
      <c r="E127" s="143"/>
      <c r="F127" s="143"/>
      <c r="G127" s="143"/>
      <c r="H127" s="144"/>
      <c r="I127" s="55">
        <f>SUM(I117:I126)</f>
        <v>0</v>
      </c>
      <c r="J127" s="55">
        <f>SUM(J117:J126)</f>
        <v>0</v>
      </c>
      <c r="K127" s="56"/>
      <c r="L127" s="55">
        <f>SUM(L117:L126)</f>
        <v>0</v>
      </c>
      <c r="M127" s="55">
        <f>SUM(M117:M126)</f>
        <v>0</v>
      </c>
      <c r="N127" s="55">
        <f>SUM(N117:N126)</f>
        <v>0</v>
      </c>
      <c r="O127" s="57"/>
      <c r="P127" s="59"/>
      <c r="Q127" s="55">
        <f t="shared" ref="Q127:AG127" si="79">SUM(Q117:Q126)</f>
        <v>0</v>
      </c>
      <c r="R127" s="55">
        <f t="shared" si="79"/>
        <v>0</v>
      </c>
      <c r="S127" s="55">
        <f t="shared" si="79"/>
        <v>0</v>
      </c>
      <c r="T127" s="60">
        <f t="shared" si="79"/>
        <v>0</v>
      </c>
      <c r="U127" s="55">
        <f t="shared" si="79"/>
        <v>0</v>
      </c>
      <c r="V127" s="55">
        <f t="shared" si="79"/>
        <v>0</v>
      </c>
      <c r="W127" s="55">
        <f t="shared" si="79"/>
        <v>0</v>
      </c>
      <c r="X127" s="60">
        <f t="shared" si="79"/>
        <v>0</v>
      </c>
      <c r="Y127" s="55">
        <f t="shared" si="79"/>
        <v>0</v>
      </c>
      <c r="Z127" s="55">
        <f t="shared" si="79"/>
        <v>0</v>
      </c>
      <c r="AA127" s="55">
        <f t="shared" si="79"/>
        <v>0</v>
      </c>
      <c r="AB127" s="60">
        <f t="shared" si="79"/>
        <v>0</v>
      </c>
      <c r="AC127" s="55">
        <f t="shared" si="79"/>
        <v>0</v>
      </c>
      <c r="AD127" s="55">
        <f t="shared" si="79"/>
        <v>0</v>
      </c>
      <c r="AE127" s="55">
        <f t="shared" si="79"/>
        <v>0</v>
      </c>
      <c r="AF127" s="60">
        <f t="shared" si="79"/>
        <v>0</v>
      </c>
      <c r="AG127" s="53">
        <f t="shared" si="79"/>
        <v>0</v>
      </c>
      <c r="AH127" s="54">
        <f>IF(ISERROR(AG127/I127),0,AG127/I127)</f>
        <v>0</v>
      </c>
      <c r="AI127" s="54">
        <f>IF(ISERROR(AG127/$AG$191),0,AG127/$AG$191)</f>
        <v>0</v>
      </c>
    </row>
    <row r="128" spans="1:35" ht="12.75" customHeight="1">
      <c r="A128" s="36"/>
      <c r="B128" s="148" t="s">
        <v>68</v>
      </c>
      <c r="C128" s="149"/>
      <c r="D128" s="150"/>
      <c r="E128" s="18"/>
      <c r="F128" s="19"/>
      <c r="G128" s="20"/>
      <c r="H128" s="20"/>
      <c r="I128" s="21"/>
      <c r="J128" s="22"/>
      <c r="K128" s="23"/>
      <c r="L128" s="24"/>
      <c r="M128" s="24"/>
      <c r="N128" s="24"/>
      <c r="O128" s="19"/>
      <c r="P128" s="25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6"/>
      <c r="AI128" s="26"/>
    </row>
    <row r="129" spans="1:35" ht="12.75" hidden="1" customHeight="1" outlineLevel="1">
      <c r="A129" s="16">
        <v>1</v>
      </c>
      <c r="B129" s="28"/>
      <c r="C129" s="27"/>
      <c r="D129" s="28"/>
      <c r="E129" s="28"/>
      <c r="F129" s="28"/>
      <c r="G129" s="27"/>
      <c r="H129" s="27"/>
      <c r="I129" s="29"/>
      <c r="J129" s="30"/>
      <c r="K129" s="28"/>
      <c r="L129" s="35"/>
      <c r="M129" s="35"/>
      <c r="N129" s="35"/>
      <c r="O129" s="28"/>
      <c r="P129" s="28"/>
      <c r="Q129" s="35"/>
      <c r="R129" s="35"/>
      <c r="S129" s="35"/>
      <c r="T129" s="40">
        <f>SUM(Q129:S129)</f>
        <v>0</v>
      </c>
      <c r="U129" s="35"/>
      <c r="V129" s="35"/>
      <c r="W129" s="35"/>
      <c r="X129" s="40">
        <f>SUM(U129:W129)</f>
        <v>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ref="AG129:AG138" si="80">SUM(T129,X129,AB129,AF129)</f>
        <v>0</v>
      </c>
      <c r="AH129" s="41">
        <f>IF(ISERROR(AG129/I129),0,AG129/I129)</f>
        <v>0</v>
      </c>
      <c r="AI129" s="42" t="str">
        <f t="shared" ref="AI129:AI138" si="81">IF(ISERROR(AG129/$AG$191),"-",AG129/$AG$191)</f>
        <v>-</v>
      </c>
    </row>
    <row r="130" spans="1:35" ht="12.75" hidden="1" customHeight="1" outlineLevel="1">
      <c r="A130" s="16">
        <v>2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ref="T130:T138" si="82">SUM(Q130:S130)</f>
        <v>0</v>
      </c>
      <c r="U130" s="35"/>
      <c r="V130" s="35"/>
      <c r="W130" s="35"/>
      <c r="X130" s="40">
        <f t="shared" ref="X130:X138" si="83">SUM(U130:W130)</f>
        <v>0</v>
      </c>
      <c r="Y130" s="35"/>
      <c r="Z130" s="35"/>
      <c r="AA130" s="35"/>
      <c r="AB130" s="40">
        <f t="shared" ref="AB130:AB138" si="84">SUM(Y130:AA130)</f>
        <v>0</v>
      </c>
      <c r="AC130" s="35"/>
      <c r="AD130" s="35"/>
      <c r="AE130" s="35"/>
      <c r="AF130" s="40">
        <f t="shared" ref="AF130:AF138" si="85">SUM(AC130:AE130)</f>
        <v>0</v>
      </c>
      <c r="AG130" s="40">
        <f t="shared" si="80"/>
        <v>0</v>
      </c>
      <c r="AH130" s="41">
        <f t="shared" ref="AH130:AH138" si="86">IF(ISERROR(AG130/I130),0,AG130/I130)</f>
        <v>0</v>
      </c>
      <c r="AI130" s="42" t="str">
        <f t="shared" si="81"/>
        <v>-</v>
      </c>
    </row>
    <row r="131" spans="1:35" ht="12.75" hidden="1" customHeight="1" outlineLevel="1">
      <c r="A131" s="16">
        <v>3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si="82"/>
        <v>0</v>
      </c>
      <c r="U131" s="35"/>
      <c r="V131" s="35"/>
      <c r="W131" s="35"/>
      <c r="X131" s="40">
        <f t="shared" si="83"/>
        <v>0</v>
      </c>
      <c r="Y131" s="35"/>
      <c r="Z131" s="35"/>
      <c r="AA131" s="35"/>
      <c r="AB131" s="40">
        <f t="shared" si="84"/>
        <v>0</v>
      </c>
      <c r="AC131" s="35"/>
      <c r="AD131" s="35"/>
      <c r="AE131" s="35"/>
      <c r="AF131" s="40">
        <f t="shared" si="85"/>
        <v>0</v>
      </c>
      <c r="AG131" s="40">
        <f t="shared" si="80"/>
        <v>0</v>
      </c>
      <c r="AH131" s="41">
        <f t="shared" si="86"/>
        <v>0</v>
      </c>
      <c r="AI131" s="42" t="str">
        <f t="shared" si="81"/>
        <v>-</v>
      </c>
    </row>
    <row r="132" spans="1:35" ht="12.75" hidden="1" customHeight="1" outlineLevel="1">
      <c r="A132" s="16">
        <v>4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82"/>
        <v>0</v>
      </c>
      <c r="U132" s="35"/>
      <c r="V132" s="35"/>
      <c r="W132" s="35"/>
      <c r="X132" s="40">
        <f t="shared" si="83"/>
        <v>0</v>
      </c>
      <c r="Y132" s="35"/>
      <c r="Z132" s="35"/>
      <c r="AA132" s="35"/>
      <c r="AB132" s="40">
        <f t="shared" si="84"/>
        <v>0</v>
      </c>
      <c r="AC132" s="35"/>
      <c r="AD132" s="35"/>
      <c r="AE132" s="35"/>
      <c r="AF132" s="40">
        <f t="shared" si="85"/>
        <v>0</v>
      </c>
      <c r="AG132" s="40">
        <f t="shared" si="80"/>
        <v>0</v>
      </c>
      <c r="AH132" s="41">
        <f t="shared" si="86"/>
        <v>0</v>
      </c>
      <c r="AI132" s="42" t="str">
        <f t="shared" si="81"/>
        <v>-</v>
      </c>
    </row>
    <row r="133" spans="1:35" ht="12.75" hidden="1" customHeight="1" outlineLevel="1">
      <c r="A133" s="16">
        <v>5</v>
      </c>
      <c r="B133" s="32"/>
      <c r="C133" s="31"/>
      <c r="D133" s="32"/>
      <c r="E133" s="32"/>
      <c r="F133" s="32"/>
      <c r="G133" s="31"/>
      <c r="H133" s="31"/>
      <c r="I133" s="29"/>
      <c r="J133" s="33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82"/>
        <v>0</v>
      </c>
      <c r="U133" s="35"/>
      <c r="V133" s="35"/>
      <c r="W133" s="35"/>
      <c r="X133" s="40">
        <f t="shared" si="83"/>
        <v>0</v>
      </c>
      <c r="Y133" s="35"/>
      <c r="Z133" s="35"/>
      <c r="AA133" s="35"/>
      <c r="AB133" s="40">
        <f t="shared" si="84"/>
        <v>0</v>
      </c>
      <c r="AC133" s="35"/>
      <c r="AD133" s="35"/>
      <c r="AE133" s="35"/>
      <c r="AF133" s="40">
        <f t="shared" si="85"/>
        <v>0</v>
      </c>
      <c r="AG133" s="40">
        <f t="shared" si="80"/>
        <v>0</v>
      </c>
      <c r="AH133" s="41">
        <f t="shared" si="86"/>
        <v>0</v>
      </c>
      <c r="AI133" s="42" t="str">
        <f t="shared" si="81"/>
        <v>-</v>
      </c>
    </row>
    <row r="134" spans="1:35" ht="12.75" hidden="1" customHeight="1" outlineLevel="1">
      <c r="A134" s="16">
        <v>6</v>
      </c>
      <c r="B134" s="32"/>
      <c r="C134" s="31"/>
      <c r="D134" s="32"/>
      <c r="E134" s="32"/>
      <c r="F134" s="32"/>
      <c r="G134" s="31"/>
      <c r="H134" s="31"/>
      <c r="I134" s="29"/>
      <c r="J134" s="33"/>
      <c r="K134" s="32"/>
      <c r="L134" s="35"/>
      <c r="M134" s="35"/>
      <c r="N134" s="35"/>
      <c r="O134" s="32"/>
      <c r="P134" s="32"/>
      <c r="Q134" s="35"/>
      <c r="R134" s="35"/>
      <c r="S134" s="35"/>
      <c r="T134" s="40">
        <f t="shared" si="82"/>
        <v>0</v>
      </c>
      <c r="U134" s="35"/>
      <c r="V134" s="35"/>
      <c r="W134" s="35"/>
      <c r="X134" s="40">
        <f t="shared" si="83"/>
        <v>0</v>
      </c>
      <c r="Y134" s="35"/>
      <c r="Z134" s="35"/>
      <c r="AA134" s="35"/>
      <c r="AB134" s="40">
        <f t="shared" si="84"/>
        <v>0</v>
      </c>
      <c r="AC134" s="35"/>
      <c r="AD134" s="35"/>
      <c r="AE134" s="35"/>
      <c r="AF134" s="40">
        <f t="shared" si="85"/>
        <v>0</v>
      </c>
      <c r="AG134" s="40">
        <f t="shared" si="80"/>
        <v>0</v>
      </c>
      <c r="AH134" s="41">
        <f t="shared" si="86"/>
        <v>0</v>
      </c>
      <c r="AI134" s="42" t="str">
        <f t="shared" si="81"/>
        <v>-</v>
      </c>
    </row>
    <row r="135" spans="1:35" ht="12.75" hidden="1" customHeight="1" outlineLevel="1">
      <c r="A135" s="16">
        <v>7</v>
      </c>
      <c r="B135" s="32"/>
      <c r="C135" s="31"/>
      <c r="D135" s="32"/>
      <c r="E135" s="32"/>
      <c r="F135" s="32"/>
      <c r="G135" s="31"/>
      <c r="H135" s="31"/>
      <c r="I135" s="29"/>
      <c r="J135" s="33"/>
      <c r="K135" s="32"/>
      <c r="L135" s="35"/>
      <c r="M135" s="35"/>
      <c r="N135" s="35"/>
      <c r="O135" s="32"/>
      <c r="P135" s="32"/>
      <c r="Q135" s="35"/>
      <c r="R135" s="35"/>
      <c r="S135" s="35"/>
      <c r="T135" s="40">
        <f t="shared" si="82"/>
        <v>0</v>
      </c>
      <c r="U135" s="35"/>
      <c r="V135" s="35"/>
      <c r="W135" s="35"/>
      <c r="X135" s="40">
        <f t="shared" si="83"/>
        <v>0</v>
      </c>
      <c r="Y135" s="35"/>
      <c r="Z135" s="35"/>
      <c r="AA135" s="35"/>
      <c r="AB135" s="40">
        <f t="shared" si="84"/>
        <v>0</v>
      </c>
      <c r="AC135" s="35"/>
      <c r="AD135" s="35"/>
      <c r="AE135" s="35"/>
      <c r="AF135" s="40">
        <f t="shared" si="85"/>
        <v>0</v>
      </c>
      <c r="AG135" s="40">
        <f t="shared" si="80"/>
        <v>0</v>
      </c>
      <c r="AH135" s="41">
        <f t="shared" si="86"/>
        <v>0</v>
      </c>
      <c r="AI135" s="42" t="str">
        <f t="shared" si="81"/>
        <v>-</v>
      </c>
    </row>
    <row r="136" spans="1:35" ht="12.75" hidden="1" customHeight="1" outlineLevel="1">
      <c r="A136" s="16">
        <v>8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si="82"/>
        <v>0</v>
      </c>
      <c r="U136" s="35"/>
      <c r="V136" s="35"/>
      <c r="W136" s="35"/>
      <c r="X136" s="40">
        <f t="shared" si="83"/>
        <v>0</v>
      </c>
      <c r="Y136" s="35"/>
      <c r="Z136" s="35"/>
      <c r="AA136" s="35"/>
      <c r="AB136" s="40">
        <f t="shared" si="84"/>
        <v>0</v>
      </c>
      <c r="AC136" s="35"/>
      <c r="AD136" s="35"/>
      <c r="AE136" s="35"/>
      <c r="AF136" s="40">
        <f t="shared" si="85"/>
        <v>0</v>
      </c>
      <c r="AG136" s="40">
        <f t="shared" si="80"/>
        <v>0</v>
      </c>
      <c r="AH136" s="41">
        <f t="shared" si="86"/>
        <v>0</v>
      </c>
      <c r="AI136" s="42" t="str">
        <f t="shared" si="81"/>
        <v>-</v>
      </c>
    </row>
    <row r="137" spans="1:35" ht="12.75" hidden="1" customHeight="1" outlineLevel="1">
      <c r="A137" s="16">
        <v>9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82"/>
        <v>0</v>
      </c>
      <c r="U137" s="35"/>
      <c r="V137" s="35"/>
      <c r="W137" s="35"/>
      <c r="X137" s="40">
        <f t="shared" si="83"/>
        <v>0</v>
      </c>
      <c r="Y137" s="35"/>
      <c r="Z137" s="35"/>
      <c r="AA137" s="35"/>
      <c r="AB137" s="40">
        <f t="shared" si="84"/>
        <v>0</v>
      </c>
      <c r="AC137" s="35"/>
      <c r="AD137" s="35"/>
      <c r="AE137" s="35"/>
      <c r="AF137" s="40">
        <f t="shared" si="85"/>
        <v>0</v>
      </c>
      <c r="AG137" s="40">
        <f t="shared" si="80"/>
        <v>0</v>
      </c>
      <c r="AH137" s="41">
        <f t="shared" si="86"/>
        <v>0</v>
      </c>
      <c r="AI137" s="42" t="str">
        <f t="shared" si="81"/>
        <v>-</v>
      </c>
    </row>
    <row r="138" spans="1:35" ht="12.75" hidden="1" customHeight="1" outlineLevel="1">
      <c r="A138" s="16">
        <v>10</v>
      </c>
      <c r="B138" s="32"/>
      <c r="C138" s="31"/>
      <c r="D138" s="32"/>
      <c r="E138" s="32"/>
      <c r="F138" s="32"/>
      <c r="G138" s="31"/>
      <c r="H138" s="31"/>
      <c r="I138" s="29"/>
      <c r="J138" s="34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82"/>
        <v>0</v>
      </c>
      <c r="U138" s="35"/>
      <c r="V138" s="35"/>
      <c r="W138" s="35"/>
      <c r="X138" s="40">
        <f t="shared" si="83"/>
        <v>0</v>
      </c>
      <c r="Y138" s="35"/>
      <c r="Z138" s="35"/>
      <c r="AA138" s="35"/>
      <c r="AB138" s="40">
        <f t="shared" si="84"/>
        <v>0</v>
      </c>
      <c r="AC138" s="35"/>
      <c r="AD138" s="35"/>
      <c r="AE138" s="35"/>
      <c r="AF138" s="40">
        <f t="shared" si="85"/>
        <v>0</v>
      </c>
      <c r="AG138" s="40">
        <f t="shared" si="80"/>
        <v>0</v>
      </c>
      <c r="AH138" s="41">
        <f t="shared" si="86"/>
        <v>0</v>
      </c>
      <c r="AI138" s="42" t="str">
        <f t="shared" si="81"/>
        <v>-</v>
      </c>
    </row>
    <row r="139" spans="1:35" ht="12.75" customHeight="1" collapsed="1">
      <c r="A139" s="142" t="s">
        <v>69</v>
      </c>
      <c r="B139" s="143"/>
      <c r="C139" s="143"/>
      <c r="D139" s="143"/>
      <c r="E139" s="143"/>
      <c r="F139" s="143"/>
      <c r="G139" s="143"/>
      <c r="H139" s="144"/>
      <c r="I139" s="55">
        <f>SUM(I129:I138)</f>
        <v>0</v>
      </c>
      <c r="J139" s="55">
        <f>SUM(J129:J138)</f>
        <v>0</v>
      </c>
      <c r="K139" s="56"/>
      <c r="L139" s="55">
        <f>SUM(L129:L138)</f>
        <v>0</v>
      </c>
      <c r="M139" s="55">
        <f>SUM(M129:M138)</f>
        <v>0</v>
      </c>
      <c r="N139" s="55">
        <f>SUM(N129:N138)</f>
        <v>0</v>
      </c>
      <c r="O139" s="57"/>
      <c r="P139" s="59"/>
      <c r="Q139" s="55">
        <f t="shared" ref="Q139:AG139" si="87">SUM(Q129:Q138)</f>
        <v>0</v>
      </c>
      <c r="R139" s="55">
        <f t="shared" si="87"/>
        <v>0</v>
      </c>
      <c r="S139" s="55">
        <f t="shared" si="87"/>
        <v>0</v>
      </c>
      <c r="T139" s="60">
        <f t="shared" si="87"/>
        <v>0</v>
      </c>
      <c r="U139" s="55">
        <f t="shared" si="87"/>
        <v>0</v>
      </c>
      <c r="V139" s="55">
        <f t="shared" si="87"/>
        <v>0</v>
      </c>
      <c r="W139" s="55">
        <f t="shared" si="87"/>
        <v>0</v>
      </c>
      <c r="X139" s="60">
        <f t="shared" si="87"/>
        <v>0</v>
      </c>
      <c r="Y139" s="55">
        <f t="shared" si="87"/>
        <v>0</v>
      </c>
      <c r="Z139" s="55">
        <f t="shared" si="87"/>
        <v>0</v>
      </c>
      <c r="AA139" s="55">
        <f t="shared" si="87"/>
        <v>0</v>
      </c>
      <c r="AB139" s="60">
        <f t="shared" si="87"/>
        <v>0</v>
      </c>
      <c r="AC139" s="55">
        <f t="shared" si="87"/>
        <v>0</v>
      </c>
      <c r="AD139" s="55">
        <f t="shared" si="87"/>
        <v>0</v>
      </c>
      <c r="AE139" s="55">
        <f t="shared" si="87"/>
        <v>0</v>
      </c>
      <c r="AF139" s="60">
        <f t="shared" si="87"/>
        <v>0</v>
      </c>
      <c r="AG139" s="53">
        <f t="shared" si="87"/>
        <v>0</v>
      </c>
      <c r="AH139" s="54">
        <f>IF(ISERROR(AG139/I139),0,AG139/I139)</f>
        <v>0</v>
      </c>
      <c r="AI139" s="54">
        <f>IF(ISERROR(AG139/$AG$191),0,AG139/$AG$191)</f>
        <v>0</v>
      </c>
    </row>
    <row r="140" spans="1:35" ht="12.75" customHeight="1">
      <c r="A140" s="36"/>
      <c r="B140" s="148" t="s">
        <v>18</v>
      </c>
      <c r="C140" s="149"/>
      <c r="D140" s="150"/>
      <c r="E140" s="18"/>
      <c r="F140" s="19"/>
      <c r="G140" s="20"/>
      <c r="H140" s="20"/>
      <c r="I140" s="21"/>
      <c r="J140" s="22"/>
      <c r="K140" s="23"/>
      <c r="L140" s="24"/>
      <c r="M140" s="24"/>
      <c r="N140" s="24"/>
      <c r="O140" s="19"/>
      <c r="P140" s="25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6"/>
      <c r="AI140" s="26"/>
    </row>
    <row r="141" spans="1:35" ht="12.75" hidden="1" customHeight="1" outlineLevel="1">
      <c r="A141" s="16">
        <v>1</v>
      </c>
      <c r="B141" s="28"/>
      <c r="C141" s="27"/>
      <c r="D141" s="28"/>
      <c r="E141" s="28"/>
      <c r="F141" s="28"/>
      <c r="G141" s="27"/>
      <c r="H141" s="27"/>
      <c r="I141" s="29"/>
      <c r="J141" s="30"/>
      <c r="K141" s="28"/>
      <c r="L141" s="35"/>
      <c r="M141" s="35"/>
      <c r="N141" s="35"/>
      <c r="O141" s="28"/>
      <c r="P141" s="28"/>
      <c r="Q141" s="35"/>
      <c r="R141" s="35"/>
      <c r="S141" s="35"/>
      <c r="T141" s="40">
        <f>SUM(Q141:S141)</f>
        <v>0</v>
      </c>
      <c r="U141" s="35"/>
      <c r="V141" s="35"/>
      <c r="W141" s="35"/>
      <c r="X141" s="40">
        <f>SUM(U141:W141)</f>
        <v>0</v>
      </c>
      <c r="Y141" s="35"/>
      <c r="Z141" s="35"/>
      <c r="AA141" s="35"/>
      <c r="AB141" s="40">
        <f>SUM(Y141:AA141)</f>
        <v>0</v>
      </c>
      <c r="AC141" s="35"/>
      <c r="AD141" s="35"/>
      <c r="AE141" s="35"/>
      <c r="AF141" s="40">
        <f>SUM(AC141:AE141)</f>
        <v>0</v>
      </c>
      <c r="AG141" s="40">
        <f t="shared" ref="AG141:AG150" si="88">SUM(T141,X141,AB141,AF141)</f>
        <v>0</v>
      </c>
      <c r="AH141" s="41">
        <f>IF(ISERROR(AG141/I141),0,AG141/I141)</f>
        <v>0</v>
      </c>
      <c r="AI141" s="42" t="str">
        <f t="shared" ref="AI141:AI150" si="89">IF(ISERROR(AG141/$AG$191),"-",AG141/$AG$191)</f>
        <v>-</v>
      </c>
    </row>
    <row r="142" spans="1:35" ht="12.75" hidden="1" customHeight="1" outlineLevel="1">
      <c r="A142" s="16">
        <v>2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ref="T142:T150" si="90">SUM(Q142:S142)</f>
        <v>0</v>
      </c>
      <c r="U142" s="35"/>
      <c r="V142" s="35"/>
      <c r="W142" s="35"/>
      <c r="X142" s="40">
        <f t="shared" ref="X142:X150" si="91">SUM(U142:W142)</f>
        <v>0</v>
      </c>
      <c r="Y142" s="35"/>
      <c r="Z142" s="35"/>
      <c r="AA142" s="35"/>
      <c r="AB142" s="40">
        <f t="shared" ref="AB142:AB150" si="92">SUM(Y142:AA142)</f>
        <v>0</v>
      </c>
      <c r="AC142" s="35"/>
      <c r="AD142" s="35"/>
      <c r="AE142" s="35"/>
      <c r="AF142" s="40">
        <f t="shared" ref="AF142:AF150" si="93">SUM(AC142:AE142)</f>
        <v>0</v>
      </c>
      <c r="AG142" s="40">
        <f t="shared" si="88"/>
        <v>0</v>
      </c>
      <c r="AH142" s="41">
        <f t="shared" ref="AH142:AH150" si="94">IF(ISERROR(AG142/I142),0,AG142/I142)</f>
        <v>0</v>
      </c>
      <c r="AI142" s="42" t="str">
        <f t="shared" si="89"/>
        <v>-</v>
      </c>
    </row>
    <row r="143" spans="1:35" ht="12.75" hidden="1" customHeight="1" outlineLevel="1">
      <c r="A143" s="16">
        <v>3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si="90"/>
        <v>0</v>
      </c>
      <c r="U143" s="35"/>
      <c r="V143" s="35"/>
      <c r="W143" s="35"/>
      <c r="X143" s="40">
        <f t="shared" si="91"/>
        <v>0</v>
      </c>
      <c r="Y143" s="35"/>
      <c r="Z143" s="35"/>
      <c r="AA143" s="35"/>
      <c r="AB143" s="40">
        <f t="shared" si="92"/>
        <v>0</v>
      </c>
      <c r="AC143" s="35"/>
      <c r="AD143" s="35"/>
      <c r="AE143" s="35"/>
      <c r="AF143" s="40">
        <f t="shared" si="93"/>
        <v>0</v>
      </c>
      <c r="AG143" s="40">
        <f t="shared" si="88"/>
        <v>0</v>
      </c>
      <c r="AH143" s="41">
        <f t="shared" si="94"/>
        <v>0</v>
      </c>
      <c r="AI143" s="42" t="str">
        <f t="shared" si="89"/>
        <v>-</v>
      </c>
    </row>
    <row r="144" spans="1:35" ht="12.75" hidden="1" customHeight="1" outlineLevel="1">
      <c r="A144" s="16">
        <v>4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90"/>
        <v>0</v>
      </c>
      <c r="U144" s="35"/>
      <c r="V144" s="35"/>
      <c r="W144" s="35"/>
      <c r="X144" s="40">
        <f t="shared" si="91"/>
        <v>0</v>
      </c>
      <c r="Y144" s="35"/>
      <c r="Z144" s="35"/>
      <c r="AA144" s="35"/>
      <c r="AB144" s="40">
        <f t="shared" si="92"/>
        <v>0</v>
      </c>
      <c r="AC144" s="35"/>
      <c r="AD144" s="35"/>
      <c r="AE144" s="35"/>
      <c r="AF144" s="40">
        <f t="shared" si="93"/>
        <v>0</v>
      </c>
      <c r="AG144" s="40">
        <f t="shared" si="88"/>
        <v>0</v>
      </c>
      <c r="AH144" s="41">
        <f t="shared" si="94"/>
        <v>0</v>
      </c>
      <c r="AI144" s="42" t="str">
        <f t="shared" si="89"/>
        <v>-</v>
      </c>
    </row>
    <row r="145" spans="1:35" ht="12.75" hidden="1" customHeight="1" outlineLevel="1">
      <c r="A145" s="16">
        <v>5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90"/>
        <v>0</v>
      </c>
      <c r="U145" s="35"/>
      <c r="V145" s="35"/>
      <c r="W145" s="35"/>
      <c r="X145" s="40">
        <f t="shared" si="91"/>
        <v>0</v>
      </c>
      <c r="Y145" s="35"/>
      <c r="Z145" s="35"/>
      <c r="AA145" s="35"/>
      <c r="AB145" s="40">
        <f t="shared" si="92"/>
        <v>0</v>
      </c>
      <c r="AC145" s="35"/>
      <c r="AD145" s="35"/>
      <c r="AE145" s="35"/>
      <c r="AF145" s="40">
        <f t="shared" si="93"/>
        <v>0</v>
      </c>
      <c r="AG145" s="40">
        <f t="shared" si="88"/>
        <v>0</v>
      </c>
      <c r="AH145" s="41">
        <f t="shared" si="94"/>
        <v>0</v>
      </c>
      <c r="AI145" s="42" t="str">
        <f t="shared" si="89"/>
        <v>-</v>
      </c>
    </row>
    <row r="146" spans="1:35" ht="12.75" hidden="1" customHeight="1" outlineLevel="1">
      <c r="A146" s="16">
        <v>6</v>
      </c>
      <c r="B146" s="32"/>
      <c r="C146" s="31"/>
      <c r="D146" s="32"/>
      <c r="E146" s="32"/>
      <c r="F146" s="32"/>
      <c r="G146" s="31"/>
      <c r="H146" s="31"/>
      <c r="I146" s="29"/>
      <c r="J146" s="33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90"/>
        <v>0</v>
      </c>
      <c r="U146" s="35"/>
      <c r="V146" s="35"/>
      <c r="W146" s="35"/>
      <c r="X146" s="40">
        <f t="shared" si="91"/>
        <v>0</v>
      </c>
      <c r="Y146" s="35"/>
      <c r="Z146" s="35"/>
      <c r="AA146" s="35"/>
      <c r="AB146" s="40">
        <f t="shared" si="92"/>
        <v>0</v>
      </c>
      <c r="AC146" s="35"/>
      <c r="AD146" s="35"/>
      <c r="AE146" s="35"/>
      <c r="AF146" s="40">
        <f t="shared" si="93"/>
        <v>0</v>
      </c>
      <c r="AG146" s="40">
        <f t="shared" si="88"/>
        <v>0</v>
      </c>
      <c r="AH146" s="41">
        <f t="shared" si="94"/>
        <v>0</v>
      </c>
      <c r="AI146" s="42" t="str">
        <f t="shared" si="89"/>
        <v>-</v>
      </c>
    </row>
    <row r="147" spans="1:35" ht="12.75" hidden="1" customHeight="1" outlineLevel="1">
      <c r="A147" s="16">
        <v>7</v>
      </c>
      <c r="B147" s="32"/>
      <c r="C147" s="31"/>
      <c r="D147" s="32"/>
      <c r="E147" s="32"/>
      <c r="F147" s="32"/>
      <c r="G147" s="31"/>
      <c r="H147" s="31"/>
      <c r="I147" s="29"/>
      <c r="J147" s="33"/>
      <c r="K147" s="32"/>
      <c r="L147" s="35"/>
      <c r="M147" s="35"/>
      <c r="N147" s="35"/>
      <c r="O147" s="32"/>
      <c r="P147" s="32"/>
      <c r="Q147" s="35"/>
      <c r="R147" s="35"/>
      <c r="S147" s="35"/>
      <c r="T147" s="40">
        <f t="shared" si="90"/>
        <v>0</v>
      </c>
      <c r="U147" s="35"/>
      <c r="V147" s="35"/>
      <c r="W147" s="35"/>
      <c r="X147" s="40">
        <f t="shared" si="91"/>
        <v>0</v>
      </c>
      <c r="Y147" s="35"/>
      <c r="Z147" s="35"/>
      <c r="AA147" s="35"/>
      <c r="AB147" s="40">
        <f t="shared" si="92"/>
        <v>0</v>
      </c>
      <c r="AC147" s="35"/>
      <c r="AD147" s="35"/>
      <c r="AE147" s="35"/>
      <c r="AF147" s="40">
        <f t="shared" si="93"/>
        <v>0</v>
      </c>
      <c r="AG147" s="40">
        <f t="shared" si="88"/>
        <v>0</v>
      </c>
      <c r="AH147" s="41">
        <f t="shared" si="94"/>
        <v>0</v>
      </c>
      <c r="AI147" s="42" t="str">
        <f t="shared" si="89"/>
        <v>-</v>
      </c>
    </row>
    <row r="148" spans="1:35" ht="12.75" hidden="1" customHeight="1" outlineLevel="1">
      <c r="A148" s="16">
        <v>8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si="90"/>
        <v>0</v>
      </c>
      <c r="U148" s="35"/>
      <c r="V148" s="35"/>
      <c r="W148" s="35"/>
      <c r="X148" s="40">
        <f t="shared" si="91"/>
        <v>0</v>
      </c>
      <c r="Y148" s="35"/>
      <c r="Z148" s="35"/>
      <c r="AA148" s="35"/>
      <c r="AB148" s="40">
        <f t="shared" si="92"/>
        <v>0</v>
      </c>
      <c r="AC148" s="35"/>
      <c r="AD148" s="35"/>
      <c r="AE148" s="35"/>
      <c r="AF148" s="40">
        <f t="shared" si="93"/>
        <v>0</v>
      </c>
      <c r="AG148" s="40">
        <f t="shared" si="88"/>
        <v>0</v>
      </c>
      <c r="AH148" s="41">
        <f t="shared" si="94"/>
        <v>0</v>
      </c>
      <c r="AI148" s="42" t="str">
        <f t="shared" si="89"/>
        <v>-</v>
      </c>
    </row>
    <row r="149" spans="1:35" ht="12.75" hidden="1" customHeight="1" outlineLevel="1">
      <c r="A149" s="16">
        <v>9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90"/>
        <v>0</v>
      </c>
      <c r="U149" s="35"/>
      <c r="V149" s="35"/>
      <c r="W149" s="35"/>
      <c r="X149" s="40">
        <f t="shared" si="91"/>
        <v>0</v>
      </c>
      <c r="Y149" s="35"/>
      <c r="Z149" s="35"/>
      <c r="AA149" s="35"/>
      <c r="AB149" s="40">
        <f t="shared" si="92"/>
        <v>0</v>
      </c>
      <c r="AC149" s="35"/>
      <c r="AD149" s="35"/>
      <c r="AE149" s="35"/>
      <c r="AF149" s="40">
        <f t="shared" si="93"/>
        <v>0</v>
      </c>
      <c r="AG149" s="40">
        <f t="shared" si="88"/>
        <v>0</v>
      </c>
      <c r="AH149" s="41">
        <f t="shared" si="94"/>
        <v>0</v>
      </c>
      <c r="AI149" s="42" t="str">
        <f t="shared" si="89"/>
        <v>-</v>
      </c>
    </row>
    <row r="150" spans="1:35" ht="12.75" hidden="1" customHeight="1" outlineLevel="1">
      <c r="A150" s="16">
        <v>10</v>
      </c>
      <c r="B150" s="32"/>
      <c r="C150" s="31"/>
      <c r="D150" s="32"/>
      <c r="E150" s="32"/>
      <c r="F150" s="32"/>
      <c r="G150" s="31"/>
      <c r="H150" s="31"/>
      <c r="I150" s="29"/>
      <c r="J150" s="34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90"/>
        <v>0</v>
      </c>
      <c r="U150" s="35"/>
      <c r="V150" s="35"/>
      <c r="W150" s="35"/>
      <c r="X150" s="40">
        <f t="shared" si="91"/>
        <v>0</v>
      </c>
      <c r="Y150" s="35"/>
      <c r="Z150" s="35"/>
      <c r="AA150" s="35"/>
      <c r="AB150" s="40">
        <f t="shared" si="92"/>
        <v>0</v>
      </c>
      <c r="AC150" s="35"/>
      <c r="AD150" s="35"/>
      <c r="AE150" s="35"/>
      <c r="AF150" s="40">
        <f t="shared" si="93"/>
        <v>0</v>
      </c>
      <c r="AG150" s="40">
        <f t="shared" si="88"/>
        <v>0</v>
      </c>
      <c r="AH150" s="41">
        <f t="shared" si="94"/>
        <v>0</v>
      </c>
      <c r="AI150" s="42" t="str">
        <f t="shared" si="89"/>
        <v>-</v>
      </c>
    </row>
    <row r="151" spans="1:35" ht="12.75" customHeight="1" collapsed="1">
      <c r="A151" s="142" t="s">
        <v>70</v>
      </c>
      <c r="B151" s="143"/>
      <c r="C151" s="143"/>
      <c r="D151" s="143"/>
      <c r="E151" s="143"/>
      <c r="F151" s="143"/>
      <c r="G151" s="143"/>
      <c r="H151" s="144"/>
      <c r="I151" s="55">
        <f>SUM(I141:I150)</f>
        <v>0</v>
      </c>
      <c r="J151" s="55">
        <f>SUM(J141:J150)</f>
        <v>0</v>
      </c>
      <c r="K151" s="56"/>
      <c r="L151" s="55">
        <f>SUM(L141:L150)</f>
        <v>0</v>
      </c>
      <c r="M151" s="55">
        <f>SUM(M141:M150)</f>
        <v>0</v>
      </c>
      <c r="N151" s="55">
        <f>SUM(N141:N150)</f>
        <v>0</v>
      </c>
      <c r="O151" s="57"/>
      <c r="P151" s="59"/>
      <c r="Q151" s="55">
        <f t="shared" ref="Q151:AG151" si="95">SUM(Q141:Q150)</f>
        <v>0</v>
      </c>
      <c r="R151" s="55">
        <f t="shared" si="95"/>
        <v>0</v>
      </c>
      <c r="S151" s="55">
        <f t="shared" si="95"/>
        <v>0</v>
      </c>
      <c r="T151" s="60">
        <f t="shared" si="95"/>
        <v>0</v>
      </c>
      <c r="U151" s="55">
        <f t="shared" si="95"/>
        <v>0</v>
      </c>
      <c r="V151" s="55">
        <f t="shared" si="95"/>
        <v>0</v>
      </c>
      <c r="W151" s="55">
        <f t="shared" si="95"/>
        <v>0</v>
      </c>
      <c r="X151" s="60">
        <f t="shared" si="95"/>
        <v>0</v>
      </c>
      <c r="Y151" s="55">
        <f t="shared" si="95"/>
        <v>0</v>
      </c>
      <c r="Z151" s="55">
        <f t="shared" si="95"/>
        <v>0</v>
      </c>
      <c r="AA151" s="55">
        <f t="shared" si="95"/>
        <v>0</v>
      </c>
      <c r="AB151" s="60">
        <f t="shared" si="95"/>
        <v>0</v>
      </c>
      <c r="AC151" s="55">
        <f t="shared" si="95"/>
        <v>0</v>
      </c>
      <c r="AD151" s="55">
        <f t="shared" si="95"/>
        <v>0</v>
      </c>
      <c r="AE151" s="55">
        <f t="shared" si="95"/>
        <v>0</v>
      </c>
      <c r="AF151" s="60">
        <f t="shared" si="95"/>
        <v>0</v>
      </c>
      <c r="AG151" s="53">
        <f t="shared" si="95"/>
        <v>0</v>
      </c>
      <c r="AH151" s="54">
        <f>IF(ISERROR(AG151/I151),0,AG151/I151)</f>
        <v>0</v>
      </c>
      <c r="AI151" s="54">
        <f>IF(ISERROR(AG151/$AG$191),0,AG151/$AG$191)</f>
        <v>0</v>
      </c>
    </row>
    <row r="152" spans="1:35" ht="12.75" customHeight="1">
      <c r="A152" s="36"/>
      <c r="B152" s="148" t="s">
        <v>71</v>
      </c>
      <c r="C152" s="149"/>
      <c r="D152" s="150"/>
      <c r="E152" s="18"/>
      <c r="F152" s="19"/>
      <c r="G152" s="20"/>
      <c r="H152" s="20"/>
      <c r="I152" s="21"/>
      <c r="J152" s="22"/>
      <c r="K152" s="23"/>
      <c r="L152" s="24"/>
      <c r="M152" s="24"/>
      <c r="N152" s="24"/>
      <c r="O152" s="19"/>
      <c r="P152" s="25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6"/>
      <c r="AI152" s="26"/>
    </row>
    <row r="153" spans="1:35" ht="12.75" hidden="1" customHeight="1" outlineLevel="1">
      <c r="A153" s="16">
        <v>1</v>
      </c>
      <c r="B153" s="28"/>
      <c r="C153" s="27"/>
      <c r="D153" s="28"/>
      <c r="E153" s="28"/>
      <c r="F153" s="28"/>
      <c r="G153" s="27"/>
      <c r="H153" s="27"/>
      <c r="I153" s="29"/>
      <c r="J153" s="30"/>
      <c r="K153" s="28"/>
      <c r="L153" s="35"/>
      <c r="M153" s="35"/>
      <c r="N153" s="35"/>
      <c r="O153" s="28"/>
      <c r="P153" s="28"/>
      <c r="Q153" s="35"/>
      <c r="R153" s="35"/>
      <c r="S153" s="35"/>
      <c r="T153" s="40">
        <f>SUM(Q153:S153)</f>
        <v>0</v>
      </c>
      <c r="U153" s="35"/>
      <c r="V153" s="35"/>
      <c r="W153" s="35"/>
      <c r="X153" s="40">
        <f>SUM(U153:W153)</f>
        <v>0</v>
      </c>
      <c r="Y153" s="35"/>
      <c r="Z153" s="35"/>
      <c r="AA153" s="35"/>
      <c r="AB153" s="40">
        <f>SUM(Y153:AA153)</f>
        <v>0</v>
      </c>
      <c r="AC153" s="35"/>
      <c r="AD153" s="35"/>
      <c r="AE153" s="35"/>
      <c r="AF153" s="40">
        <f>SUM(AC153:AE153)</f>
        <v>0</v>
      </c>
      <c r="AG153" s="40">
        <f t="shared" ref="AG153:AG162" si="96">SUM(T153,X153,AB153,AF153)</f>
        <v>0</v>
      </c>
      <c r="AH153" s="41">
        <f>IF(ISERROR(AG153/I153),0,AG153/I153)</f>
        <v>0</v>
      </c>
      <c r="AI153" s="42" t="str">
        <f t="shared" ref="AI153:AI162" si="97">IF(ISERROR(AG153/$AG$191),"-",AG153/$AG$191)</f>
        <v>-</v>
      </c>
    </row>
    <row r="154" spans="1:35" ht="12.75" hidden="1" customHeight="1" outlineLevel="1">
      <c r="A154" s="16">
        <v>2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ref="T154:T162" si="98">SUM(Q154:S154)</f>
        <v>0</v>
      </c>
      <c r="U154" s="35"/>
      <c r="V154" s="35"/>
      <c r="W154" s="35"/>
      <c r="X154" s="40">
        <f t="shared" ref="X154:X162" si="99">SUM(U154:W154)</f>
        <v>0</v>
      </c>
      <c r="Y154" s="35"/>
      <c r="Z154" s="35"/>
      <c r="AA154" s="35"/>
      <c r="AB154" s="40">
        <f t="shared" ref="AB154:AB162" si="100">SUM(Y154:AA154)</f>
        <v>0</v>
      </c>
      <c r="AC154" s="35"/>
      <c r="AD154" s="35"/>
      <c r="AE154" s="35"/>
      <c r="AF154" s="40">
        <f t="shared" ref="AF154:AF162" si="101">SUM(AC154:AE154)</f>
        <v>0</v>
      </c>
      <c r="AG154" s="40">
        <f t="shared" si="96"/>
        <v>0</v>
      </c>
      <c r="AH154" s="41">
        <f t="shared" ref="AH154:AH162" si="102">IF(ISERROR(AG154/I154),0,AG154/I154)</f>
        <v>0</v>
      </c>
      <c r="AI154" s="42" t="str">
        <f t="shared" si="97"/>
        <v>-</v>
      </c>
    </row>
    <row r="155" spans="1:35" ht="12.75" hidden="1" customHeight="1" outlineLevel="1">
      <c r="A155" s="16">
        <v>3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si="98"/>
        <v>0</v>
      </c>
      <c r="U155" s="35"/>
      <c r="V155" s="35"/>
      <c r="W155" s="35"/>
      <c r="X155" s="40">
        <f t="shared" si="99"/>
        <v>0</v>
      </c>
      <c r="Y155" s="35"/>
      <c r="Z155" s="35"/>
      <c r="AA155" s="35"/>
      <c r="AB155" s="40">
        <f t="shared" si="100"/>
        <v>0</v>
      </c>
      <c r="AC155" s="35"/>
      <c r="AD155" s="35"/>
      <c r="AE155" s="35"/>
      <c r="AF155" s="40">
        <f t="shared" si="101"/>
        <v>0</v>
      </c>
      <c r="AG155" s="40">
        <f t="shared" si="96"/>
        <v>0</v>
      </c>
      <c r="AH155" s="41">
        <f t="shared" si="102"/>
        <v>0</v>
      </c>
      <c r="AI155" s="42" t="str">
        <f t="shared" si="97"/>
        <v>-</v>
      </c>
    </row>
    <row r="156" spans="1:35" ht="12.75" hidden="1" customHeight="1" outlineLevel="1">
      <c r="A156" s="16">
        <v>4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98"/>
        <v>0</v>
      </c>
      <c r="U156" s="35"/>
      <c r="V156" s="35"/>
      <c r="W156" s="35"/>
      <c r="X156" s="40">
        <f t="shared" si="99"/>
        <v>0</v>
      </c>
      <c r="Y156" s="35"/>
      <c r="Z156" s="35"/>
      <c r="AA156" s="35"/>
      <c r="AB156" s="40">
        <f t="shared" si="100"/>
        <v>0</v>
      </c>
      <c r="AC156" s="35"/>
      <c r="AD156" s="35"/>
      <c r="AE156" s="35"/>
      <c r="AF156" s="40">
        <f t="shared" si="101"/>
        <v>0</v>
      </c>
      <c r="AG156" s="40">
        <f t="shared" si="96"/>
        <v>0</v>
      </c>
      <c r="AH156" s="41">
        <f t="shared" si="102"/>
        <v>0</v>
      </c>
      <c r="AI156" s="42" t="str">
        <f t="shared" si="97"/>
        <v>-</v>
      </c>
    </row>
    <row r="157" spans="1:35" ht="12.75" hidden="1" customHeight="1" outlineLevel="1">
      <c r="A157" s="16">
        <v>5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98"/>
        <v>0</v>
      </c>
      <c r="U157" s="35"/>
      <c r="V157" s="35"/>
      <c r="W157" s="35"/>
      <c r="X157" s="40">
        <f t="shared" si="99"/>
        <v>0</v>
      </c>
      <c r="Y157" s="35"/>
      <c r="Z157" s="35"/>
      <c r="AA157" s="35"/>
      <c r="AB157" s="40">
        <f t="shared" si="100"/>
        <v>0</v>
      </c>
      <c r="AC157" s="35"/>
      <c r="AD157" s="35"/>
      <c r="AE157" s="35"/>
      <c r="AF157" s="40">
        <f t="shared" si="101"/>
        <v>0</v>
      </c>
      <c r="AG157" s="40">
        <f t="shared" si="96"/>
        <v>0</v>
      </c>
      <c r="AH157" s="41">
        <f t="shared" si="102"/>
        <v>0</v>
      </c>
      <c r="AI157" s="42" t="str">
        <f t="shared" si="97"/>
        <v>-</v>
      </c>
    </row>
    <row r="158" spans="1:35" ht="12.75" hidden="1" customHeight="1" outlineLevel="1">
      <c r="A158" s="16">
        <v>6</v>
      </c>
      <c r="B158" s="32"/>
      <c r="C158" s="31"/>
      <c r="D158" s="32"/>
      <c r="E158" s="32"/>
      <c r="F158" s="32"/>
      <c r="G158" s="31"/>
      <c r="H158" s="31"/>
      <c r="I158" s="29"/>
      <c r="J158" s="33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98"/>
        <v>0</v>
      </c>
      <c r="U158" s="35"/>
      <c r="V158" s="35"/>
      <c r="W158" s="35"/>
      <c r="X158" s="40">
        <f t="shared" si="99"/>
        <v>0</v>
      </c>
      <c r="Y158" s="35"/>
      <c r="Z158" s="35"/>
      <c r="AA158" s="35"/>
      <c r="AB158" s="40">
        <f t="shared" si="100"/>
        <v>0</v>
      </c>
      <c r="AC158" s="35"/>
      <c r="AD158" s="35"/>
      <c r="AE158" s="35"/>
      <c r="AF158" s="40">
        <f t="shared" si="101"/>
        <v>0</v>
      </c>
      <c r="AG158" s="40">
        <f t="shared" si="96"/>
        <v>0</v>
      </c>
      <c r="AH158" s="41">
        <f t="shared" si="102"/>
        <v>0</v>
      </c>
      <c r="AI158" s="42" t="str">
        <f t="shared" si="97"/>
        <v>-</v>
      </c>
    </row>
    <row r="159" spans="1:35" ht="12.75" hidden="1" customHeight="1" outlineLevel="1">
      <c r="A159" s="16">
        <v>7</v>
      </c>
      <c r="B159" s="32"/>
      <c r="C159" s="31"/>
      <c r="D159" s="32"/>
      <c r="E159" s="32"/>
      <c r="F159" s="32"/>
      <c r="G159" s="31"/>
      <c r="H159" s="31"/>
      <c r="I159" s="29"/>
      <c r="J159" s="33"/>
      <c r="K159" s="32"/>
      <c r="L159" s="35"/>
      <c r="M159" s="35"/>
      <c r="N159" s="35"/>
      <c r="O159" s="32"/>
      <c r="P159" s="32"/>
      <c r="Q159" s="35"/>
      <c r="R159" s="35"/>
      <c r="S159" s="35"/>
      <c r="T159" s="40">
        <f t="shared" si="98"/>
        <v>0</v>
      </c>
      <c r="U159" s="35"/>
      <c r="V159" s="35"/>
      <c r="W159" s="35"/>
      <c r="X159" s="40">
        <f t="shared" si="99"/>
        <v>0</v>
      </c>
      <c r="Y159" s="35"/>
      <c r="Z159" s="35"/>
      <c r="AA159" s="35"/>
      <c r="AB159" s="40">
        <f t="shared" si="100"/>
        <v>0</v>
      </c>
      <c r="AC159" s="35"/>
      <c r="AD159" s="35"/>
      <c r="AE159" s="35"/>
      <c r="AF159" s="40">
        <f t="shared" si="101"/>
        <v>0</v>
      </c>
      <c r="AG159" s="40">
        <f t="shared" si="96"/>
        <v>0</v>
      </c>
      <c r="AH159" s="41">
        <f t="shared" si="102"/>
        <v>0</v>
      </c>
      <c r="AI159" s="42" t="str">
        <f t="shared" si="97"/>
        <v>-</v>
      </c>
    </row>
    <row r="160" spans="1:35" ht="12.75" hidden="1" customHeight="1" outlineLevel="1">
      <c r="A160" s="16">
        <v>8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si="98"/>
        <v>0</v>
      </c>
      <c r="U160" s="35"/>
      <c r="V160" s="35"/>
      <c r="W160" s="35"/>
      <c r="X160" s="40">
        <f t="shared" si="99"/>
        <v>0</v>
      </c>
      <c r="Y160" s="35"/>
      <c r="Z160" s="35"/>
      <c r="AA160" s="35"/>
      <c r="AB160" s="40">
        <f t="shared" si="100"/>
        <v>0</v>
      </c>
      <c r="AC160" s="35"/>
      <c r="AD160" s="35"/>
      <c r="AE160" s="35"/>
      <c r="AF160" s="40">
        <f t="shared" si="101"/>
        <v>0</v>
      </c>
      <c r="AG160" s="40">
        <f t="shared" si="96"/>
        <v>0</v>
      </c>
      <c r="AH160" s="41">
        <f t="shared" si="102"/>
        <v>0</v>
      </c>
      <c r="AI160" s="42" t="str">
        <f t="shared" si="97"/>
        <v>-</v>
      </c>
    </row>
    <row r="161" spans="1:35" ht="12.75" hidden="1" customHeight="1" outlineLevel="1">
      <c r="A161" s="16">
        <v>9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98"/>
        <v>0</v>
      </c>
      <c r="U161" s="35"/>
      <c r="V161" s="35"/>
      <c r="W161" s="35"/>
      <c r="X161" s="40">
        <f t="shared" si="99"/>
        <v>0</v>
      </c>
      <c r="Y161" s="35"/>
      <c r="Z161" s="35"/>
      <c r="AA161" s="35"/>
      <c r="AB161" s="40">
        <f t="shared" si="100"/>
        <v>0</v>
      </c>
      <c r="AC161" s="35"/>
      <c r="AD161" s="35"/>
      <c r="AE161" s="35"/>
      <c r="AF161" s="40">
        <f t="shared" si="101"/>
        <v>0</v>
      </c>
      <c r="AG161" s="40">
        <f t="shared" si="96"/>
        <v>0</v>
      </c>
      <c r="AH161" s="41">
        <f t="shared" si="102"/>
        <v>0</v>
      </c>
      <c r="AI161" s="42" t="str">
        <f t="shared" si="97"/>
        <v>-</v>
      </c>
    </row>
    <row r="162" spans="1:35" ht="12.75" hidden="1" customHeight="1" outlineLevel="1">
      <c r="A162" s="16">
        <v>10</v>
      </c>
      <c r="B162" s="32"/>
      <c r="C162" s="31"/>
      <c r="D162" s="32"/>
      <c r="E162" s="32"/>
      <c r="F162" s="32"/>
      <c r="G162" s="31"/>
      <c r="H162" s="31"/>
      <c r="I162" s="29"/>
      <c r="J162" s="34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98"/>
        <v>0</v>
      </c>
      <c r="U162" s="35"/>
      <c r="V162" s="35"/>
      <c r="W162" s="35"/>
      <c r="X162" s="40">
        <f t="shared" si="99"/>
        <v>0</v>
      </c>
      <c r="Y162" s="35"/>
      <c r="Z162" s="35"/>
      <c r="AA162" s="35"/>
      <c r="AB162" s="40">
        <f t="shared" si="100"/>
        <v>0</v>
      </c>
      <c r="AC162" s="35"/>
      <c r="AD162" s="35"/>
      <c r="AE162" s="35"/>
      <c r="AF162" s="40">
        <f t="shared" si="101"/>
        <v>0</v>
      </c>
      <c r="AG162" s="40">
        <f t="shared" si="96"/>
        <v>0</v>
      </c>
      <c r="AH162" s="41">
        <f t="shared" si="102"/>
        <v>0</v>
      </c>
      <c r="AI162" s="42" t="str">
        <f t="shared" si="97"/>
        <v>-</v>
      </c>
    </row>
    <row r="163" spans="1:35" ht="12.75" customHeight="1" collapsed="1">
      <c r="A163" s="142" t="s">
        <v>72</v>
      </c>
      <c r="B163" s="143"/>
      <c r="C163" s="143"/>
      <c r="D163" s="143"/>
      <c r="E163" s="143"/>
      <c r="F163" s="143"/>
      <c r="G163" s="143"/>
      <c r="H163" s="144"/>
      <c r="I163" s="55">
        <f>SUM(I153:I162)</f>
        <v>0</v>
      </c>
      <c r="J163" s="55">
        <f>SUM(J153:J162)</f>
        <v>0</v>
      </c>
      <c r="K163" s="56"/>
      <c r="L163" s="55">
        <f>SUM(L153:L162)</f>
        <v>0</v>
      </c>
      <c r="M163" s="55">
        <f>SUM(M153:M162)</f>
        <v>0</v>
      </c>
      <c r="N163" s="55">
        <f>SUM(N153:N162)</f>
        <v>0</v>
      </c>
      <c r="O163" s="57"/>
      <c r="P163" s="59"/>
      <c r="Q163" s="55">
        <f t="shared" ref="Q163:AG163" si="103">SUM(Q153:Q162)</f>
        <v>0</v>
      </c>
      <c r="R163" s="55">
        <f t="shared" si="103"/>
        <v>0</v>
      </c>
      <c r="S163" s="55">
        <f t="shared" si="103"/>
        <v>0</v>
      </c>
      <c r="T163" s="60">
        <f t="shared" si="103"/>
        <v>0</v>
      </c>
      <c r="U163" s="55">
        <f t="shared" si="103"/>
        <v>0</v>
      </c>
      <c r="V163" s="55">
        <f t="shared" si="103"/>
        <v>0</v>
      </c>
      <c r="W163" s="55">
        <f t="shared" si="103"/>
        <v>0</v>
      </c>
      <c r="X163" s="60">
        <f t="shared" si="103"/>
        <v>0</v>
      </c>
      <c r="Y163" s="55">
        <f t="shared" si="103"/>
        <v>0</v>
      </c>
      <c r="Z163" s="55">
        <f t="shared" si="103"/>
        <v>0</v>
      </c>
      <c r="AA163" s="55">
        <f t="shared" si="103"/>
        <v>0</v>
      </c>
      <c r="AB163" s="60">
        <f t="shared" si="103"/>
        <v>0</v>
      </c>
      <c r="AC163" s="55">
        <f t="shared" si="103"/>
        <v>0</v>
      </c>
      <c r="AD163" s="55">
        <f t="shared" si="103"/>
        <v>0</v>
      </c>
      <c r="AE163" s="55">
        <f t="shared" si="103"/>
        <v>0</v>
      </c>
      <c r="AF163" s="60">
        <f t="shared" si="103"/>
        <v>0</v>
      </c>
      <c r="AG163" s="53">
        <f t="shared" si="103"/>
        <v>0</v>
      </c>
      <c r="AH163" s="54">
        <f>IF(ISERROR(AG163/I163),0,AG163/I163)</f>
        <v>0</v>
      </c>
      <c r="AI163" s="54">
        <f>IF(ISERROR(AG163/$AG$191),0,AG163/$AG$191)</f>
        <v>0</v>
      </c>
    </row>
    <row r="164" spans="1:35" ht="12.75" customHeight="1">
      <c r="A164" s="36"/>
      <c r="B164" s="148" t="s">
        <v>20</v>
      </c>
      <c r="C164" s="149"/>
      <c r="D164" s="150"/>
      <c r="E164" s="18"/>
      <c r="F164" s="19"/>
      <c r="G164" s="20"/>
      <c r="H164" s="20"/>
      <c r="I164" s="21"/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 ht="12.75" hidden="1" customHeight="1" outlineLevel="1">
      <c r="A165" s="16">
        <v>1</v>
      </c>
      <c r="B165" s="28"/>
      <c r="C165" s="27"/>
      <c r="D165" s="28"/>
      <c r="E165" s="28"/>
      <c r="F165" s="28"/>
      <c r="G165" s="27"/>
      <c r="H165" s="27"/>
      <c r="I165" s="29"/>
      <c r="J165" s="30"/>
      <c r="K165" s="28"/>
      <c r="L165" s="35"/>
      <c r="M165" s="35"/>
      <c r="N165" s="35"/>
      <c r="O165" s="28"/>
      <c r="P165" s="28"/>
      <c r="Q165" s="35"/>
      <c r="R165" s="35"/>
      <c r="S165" s="35"/>
      <c r="T165" s="40">
        <f>SUM(Q165:S165)</f>
        <v>0</v>
      </c>
      <c r="U165" s="35"/>
      <c r="V165" s="35"/>
      <c r="W165" s="35"/>
      <c r="X165" s="40">
        <f>SUM(U165:W165)</f>
        <v>0</v>
      </c>
      <c r="Y165" s="35"/>
      <c r="Z165" s="35"/>
      <c r="AA165" s="35"/>
      <c r="AB165" s="40">
        <f>SUM(Y165:AA165)</f>
        <v>0</v>
      </c>
      <c r="AC165" s="35"/>
      <c r="AD165" s="35"/>
      <c r="AE165" s="35"/>
      <c r="AF165" s="40">
        <f>SUM(AC165:AE165)</f>
        <v>0</v>
      </c>
      <c r="AG165" s="40">
        <f t="shared" ref="AG165:AG174" si="104">SUM(T165,X165,AB165,AF165)</f>
        <v>0</v>
      </c>
      <c r="AH165" s="41">
        <f>IF(ISERROR(AG165/I165),0,AG165/I165)</f>
        <v>0</v>
      </c>
      <c r="AI165" s="42" t="str">
        <f t="shared" ref="AI165:AI174" si="105">IF(ISERROR(AG165/$AG$191),"-",AG165/$AG$191)</f>
        <v>-</v>
      </c>
    </row>
    <row r="166" spans="1:35" ht="12.75" hidden="1" customHeight="1" outlineLevel="1">
      <c r="A166" s="16">
        <v>2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ref="T166:T174" si="106">SUM(Q166:S166)</f>
        <v>0</v>
      </c>
      <c r="U166" s="35"/>
      <c r="V166" s="35"/>
      <c r="W166" s="35"/>
      <c r="X166" s="40">
        <f t="shared" ref="X166:X174" si="107">SUM(U166:W166)</f>
        <v>0</v>
      </c>
      <c r="Y166" s="35"/>
      <c r="Z166" s="35"/>
      <c r="AA166" s="35"/>
      <c r="AB166" s="40">
        <f t="shared" ref="AB166:AB174" si="108">SUM(Y166:AA166)</f>
        <v>0</v>
      </c>
      <c r="AC166" s="35"/>
      <c r="AD166" s="35"/>
      <c r="AE166" s="35"/>
      <c r="AF166" s="40">
        <f t="shared" ref="AF166:AF174" si="109">SUM(AC166:AE166)</f>
        <v>0</v>
      </c>
      <c r="AG166" s="40">
        <f t="shared" si="104"/>
        <v>0</v>
      </c>
      <c r="AH166" s="41">
        <f t="shared" ref="AH166:AH174" si="110">IF(ISERROR(AG166/I166),0,AG166/I166)</f>
        <v>0</v>
      </c>
      <c r="AI166" s="42" t="str">
        <f t="shared" si="105"/>
        <v>-</v>
      </c>
    </row>
    <row r="167" spans="1:35" ht="12.75" hidden="1" customHeight="1" outlineLevel="1">
      <c r="A167" s="16">
        <v>3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si="106"/>
        <v>0</v>
      </c>
      <c r="U167" s="35"/>
      <c r="V167" s="35"/>
      <c r="W167" s="35"/>
      <c r="X167" s="40">
        <f t="shared" si="107"/>
        <v>0</v>
      </c>
      <c r="Y167" s="35"/>
      <c r="Z167" s="35"/>
      <c r="AA167" s="35"/>
      <c r="AB167" s="40">
        <f t="shared" si="108"/>
        <v>0</v>
      </c>
      <c r="AC167" s="35"/>
      <c r="AD167" s="35"/>
      <c r="AE167" s="35"/>
      <c r="AF167" s="40">
        <f t="shared" si="109"/>
        <v>0</v>
      </c>
      <c r="AG167" s="40">
        <f t="shared" si="104"/>
        <v>0</v>
      </c>
      <c r="AH167" s="41">
        <f t="shared" si="110"/>
        <v>0</v>
      </c>
      <c r="AI167" s="42" t="str">
        <f t="shared" si="105"/>
        <v>-</v>
      </c>
    </row>
    <row r="168" spans="1:35" ht="12.75" hidden="1" customHeight="1" outlineLevel="1">
      <c r="A168" s="16">
        <v>4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06"/>
        <v>0</v>
      </c>
      <c r="U168" s="35"/>
      <c r="V168" s="35"/>
      <c r="W168" s="35"/>
      <c r="X168" s="40">
        <f t="shared" si="107"/>
        <v>0</v>
      </c>
      <c r="Y168" s="35"/>
      <c r="Z168" s="35"/>
      <c r="AA168" s="35"/>
      <c r="AB168" s="40">
        <f t="shared" si="108"/>
        <v>0</v>
      </c>
      <c r="AC168" s="35"/>
      <c r="AD168" s="35"/>
      <c r="AE168" s="35"/>
      <c r="AF168" s="40">
        <f t="shared" si="109"/>
        <v>0</v>
      </c>
      <c r="AG168" s="40">
        <f t="shared" si="104"/>
        <v>0</v>
      </c>
      <c r="AH168" s="41">
        <f t="shared" si="110"/>
        <v>0</v>
      </c>
      <c r="AI168" s="42" t="str">
        <f t="shared" si="105"/>
        <v>-</v>
      </c>
    </row>
    <row r="169" spans="1:35" ht="12.75" hidden="1" customHeight="1" outlineLevel="1">
      <c r="A169" s="16">
        <v>5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06"/>
        <v>0</v>
      </c>
      <c r="U169" s="35"/>
      <c r="V169" s="35"/>
      <c r="W169" s="35"/>
      <c r="X169" s="40">
        <f t="shared" si="107"/>
        <v>0</v>
      </c>
      <c r="Y169" s="35"/>
      <c r="Z169" s="35"/>
      <c r="AA169" s="35"/>
      <c r="AB169" s="40">
        <f t="shared" si="108"/>
        <v>0</v>
      </c>
      <c r="AC169" s="35"/>
      <c r="AD169" s="35"/>
      <c r="AE169" s="35"/>
      <c r="AF169" s="40">
        <f t="shared" si="109"/>
        <v>0</v>
      </c>
      <c r="AG169" s="40">
        <f t="shared" si="104"/>
        <v>0</v>
      </c>
      <c r="AH169" s="41">
        <f t="shared" si="110"/>
        <v>0</v>
      </c>
      <c r="AI169" s="42" t="str">
        <f t="shared" si="105"/>
        <v>-</v>
      </c>
    </row>
    <row r="170" spans="1:35" ht="12.75" hidden="1" customHeight="1" outlineLevel="1">
      <c r="A170" s="16">
        <v>6</v>
      </c>
      <c r="B170" s="32"/>
      <c r="C170" s="31"/>
      <c r="D170" s="32"/>
      <c r="E170" s="32"/>
      <c r="F170" s="32"/>
      <c r="G170" s="31"/>
      <c r="H170" s="31"/>
      <c r="I170" s="29"/>
      <c r="J170" s="33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06"/>
        <v>0</v>
      </c>
      <c r="U170" s="35"/>
      <c r="V170" s="35"/>
      <c r="W170" s="35"/>
      <c r="X170" s="40">
        <f t="shared" si="107"/>
        <v>0</v>
      </c>
      <c r="Y170" s="35"/>
      <c r="Z170" s="35"/>
      <c r="AA170" s="35"/>
      <c r="AB170" s="40">
        <f t="shared" si="108"/>
        <v>0</v>
      </c>
      <c r="AC170" s="35"/>
      <c r="AD170" s="35"/>
      <c r="AE170" s="35"/>
      <c r="AF170" s="40">
        <f t="shared" si="109"/>
        <v>0</v>
      </c>
      <c r="AG170" s="40">
        <f t="shared" si="104"/>
        <v>0</v>
      </c>
      <c r="AH170" s="41">
        <f t="shared" si="110"/>
        <v>0</v>
      </c>
      <c r="AI170" s="42" t="str">
        <f t="shared" si="105"/>
        <v>-</v>
      </c>
    </row>
    <row r="171" spans="1:35" ht="12.75" hidden="1" customHeight="1" outlineLevel="1">
      <c r="A171" s="16">
        <v>7</v>
      </c>
      <c r="B171" s="32"/>
      <c r="C171" s="31"/>
      <c r="D171" s="32"/>
      <c r="E171" s="32"/>
      <c r="F171" s="32"/>
      <c r="G171" s="31"/>
      <c r="H171" s="31"/>
      <c r="I171" s="29"/>
      <c r="J171" s="33"/>
      <c r="K171" s="32"/>
      <c r="L171" s="35"/>
      <c r="M171" s="35"/>
      <c r="N171" s="35"/>
      <c r="O171" s="32"/>
      <c r="P171" s="32"/>
      <c r="Q171" s="35"/>
      <c r="R171" s="35"/>
      <c r="S171" s="35"/>
      <c r="T171" s="40">
        <f t="shared" si="106"/>
        <v>0</v>
      </c>
      <c r="U171" s="35"/>
      <c r="V171" s="35"/>
      <c r="W171" s="35"/>
      <c r="X171" s="40">
        <f t="shared" si="107"/>
        <v>0</v>
      </c>
      <c r="Y171" s="35"/>
      <c r="Z171" s="35"/>
      <c r="AA171" s="35"/>
      <c r="AB171" s="40">
        <f t="shared" si="108"/>
        <v>0</v>
      </c>
      <c r="AC171" s="35"/>
      <c r="AD171" s="35"/>
      <c r="AE171" s="35"/>
      <c r="AF171" s="40">
        <f t="shared" si="109"/>
        <v>0</v>
      </c>
      <c r="AG171" s="40">
        <f t="shared" si="104"/>
        <v>0</v>
      </c>
      <c r="AH171" s="41">
        <f t="shared" si="110"/>
        <v>0</v>
      </c>
      <c r="AI171" s="42" t="str">
        <f t="shared" si="105"/>
        <v>-</v>
      </c>
    </row>
    <row r="172" spans="1:35" ht="12.75" hidden="1" customHeight="1" outlineLevel="1">
      <c r="A172" s="16">
        <v>8</v>
      </c>
      <c r="B172" s="32"/>
      <c r="C172" s="31"/>
      <c r="D172" s="32"/>
      <c r="E172" s="32"/>
      <c r="F172" s="32"/>
      <c r="G172" s="31"/>
      <c r="H172" s="31"/>
      <c r="I172" s="29"/>
      <c r="J172" s="33"/>
      <c r="K172" s="32"/>
      <c r="L172" s="35"/>
      <c r="M172" s="35"/>
      <c r="N172" s="35"/>
      <c r="O172" s="32"/>
      <c r="P172" s="32"/>
      <c r="Q172" s="35"/>
      <c r="R172" s="35"/>
      <c r="S172" s="35"/>
      <c r="T172" s="40">
        <f t="shared" si="106"/>
        <v>0</v>
      </c>
      <c r="U172" s="35"/>
      <c r="V172" s="35"/>
      <c r="W172" s="35"/>
      <c r="X172" s="40">
        <f t="shared" si="107"/>
        <v>0</v>
      </c>
      <c r="Y172" s="35"/>
      <c r="Z172" s="35"/>
      <c r="AA172" s="35"/>
      <c r="AB172" s="40">
        <f t="shared" si="108"/>
        <v>0</v>
      </c>
      <c r="AC172" s="35"/>
      <c r="AD172" s="35"/>
      <c r="AE172" s="35"/>
      <c r="AF172" s="40">
        <f t="shared" si="109"/>
        <v>0</v>
      </c>
      <c r="AG172" s="40">
        <f t="shared" si="104"/>
        <v>0</v>
      </c>
      <c r="AH172" s="41">
        <f t="shared" si="110"/>
        <v>0</v>
      </c>
      <c r="AI172" s="42" t="str">
        <f t="shared" si="105"/>
        <v>-</v>
      </c>
    </row>
    <row r="173" spans="1:35" ht="12.75" hidden="1" customHeight="1" outlineLevel="1">
      <c r="A173" s="16">
        <v>9</v>
      </c>
      <c r="B173" s="32"/>
      <c r="C173" s="31"/>
      <c r="D173" s="32"/>
      <c r="E173" s="32"/>
      <c r="F173" s="32"/>
      <c r="G173" s="31"/>
      <c r="H173" s="31"/>
      <c r="I173" s="29"/>
      <c r="J173" s="33"/>
      <c r="K173" s="32"/>
      <c r="L173" s="35"/>
      <c r="M173" s="35"/>
      <c r="N173" s="35"/>
      <c r="O173" s="32"/>
      <c r="P173" s="32"/>
      <c r="Q173" s="35"/>
      <c r="R173" s="35"/>
      <c r="S173" s="35"/>
      <c r="T173" s="40">
        <f t="shared" si="106"/>
        <v>0</v>
      </c>
      <c r="U173" s="35"/>
      <c r="V173" s="35"/>
      <c r="W173" s="35"/>
      <c r="X173" s="40">
        <f t="shared" si="107"/>
        <v>0</v>
      </c>
      <c r="Y173" s="35"/>
      <c r="Z173" s="35"/>
      <c r="AA173" s="35"/>
      <c r="AB173" s="40">
        <f t="shared" si="108"/>
        <v>0</v>
      </c>
      <c r="AC173" s="35"/>
      <c r="AD173" s="35"/>
      <c r="AE173" s="35"/>
      <c r="AF173" s="40">
        <f t="shared" si="109"/>
        <v>0</v>
      </c>
      <c r="AG173" s="40">
        <f t="shared" si="104"/>
        <v>0</v>
      </c>
      <c r="AH173" s="41">
        <f t="shared" si="110"/>
        <v>0</v>
      </c>
      <c r="AI173" s="42" t="str">
        <f t="shared" si="105"/>
        <v>-</v>
      </c>
    </row>
    <row r="174" spans="1:35" ht="12.75" hidden="1" customHeight="1" outlineLevel="1">
      <c r="A174" s="16">
        <v>10</v>
      </c>
      <c r="B174" s="32"/>
      <c r="C174" s="31"/>
      <c r="D174" s="32"/>
      <c r="E174" s="32"/>
      <c r="F174" s="32"/>
      <c r="G174" s="31"/>
      <c r="H174" s="31"/>
      <c r="I174" s="29"/>
      <c r="J174" s="34"/>
      <c r="K174" s="32"/>
      <c r="L174" s="35"/>
      <c r="M174" s="35"/>
      <c r="N174" s="35"/>
      <c r="O174" s="32"/>
      <c r="P174" s="32"/>
      <c r="Q174" s="35"/>
      <c r="R174" s="35"/>
      <c r="S174" s="35"/>
      <c r="T174" s="40">
        <f t="shared" si="106"/>
        <v>0</v>
      </c>
      <c r="U174" s="35"/>
      <c r="V174" s="35"/>
      <c r="W174" s="35"/>
      <c r="X174" s="40">
        <f t="shared" si="107"/>
        <v>0</v>
      </c>
      <c r="Y174" s="35"/>
      <c r="Z174" s="35"/>
      <c r="AA174" s="35"/>
      <c r="AB174" s="40">
        <f t="shared" si="108"/>
        <v>0</v>
      </c>
      <c r="AC174" s="35"/>
      <c r="AD174" s="35"/>
      <c r="AE174" s="35"/>
      <c r="AF174" s="40">
        <f t="shared" si="109"/>
        <v>0</v>
      </c>
      <c r="AG174" s="40">
        <f t="shared" si="104"/>
        <v>0</v>
      </c>
      <c r="AH174" s="41">
        <f t="shared" si="110"/>
        <v>0</v>
      </c>
      <c r="AI174" s="42" t="str">
        <f t="shared" si="105"/>
        <v>-</v>
      </c>
    </row>
    <row r="175" spans="1:35" ht="12.75" customHeight="1" collapsed="1">
      <c r="A175" s="142" t="s">
        <v>73</v>
      </c>
      <c r="B175" s="143"/>
      <c r="C175" s="143"/>
      <c r="D175" s="143"/>
      <c r="E175" s="143"/>
      <c r="F175" s="143"/>
      <c r="G175" s="143"/>
      <c r="H175" s="144"/>
      <c r="I175" s="55">
        <f>SUM(I165:I174)</f>
        <v>0</v>
      </c>
      <c r="J175" s="55">
        <f>SUM(J165:J174)</f>
        <v>0</v>
      </c>
      <c r="K175" s="56"/>
      <c r="L175" s="55">
        <f>SUM(L165:L174)</f>
        <v>0</v>
      </c>
      <c r="M175" s="55">
        <f>SUM(M165:M174)</f>
        <v>0</v>
      </c>
      <c r="N175" s="55">
        <f>SUM(N165:N174)</f>
        <v>0</v>
      </c>
      <c r="O175" s="57"/>
      <c r="P175" s="59"/>
      <c r="Q175" s="55">
        <f t="shared" ref="Q175:AG175" si="111">SUM(Q165:Q174)</f>
        <v>0</v>
      </c>
      <c r="R175" s="55">
        <f t="shared" si="111"/>
        <v>0</v>
      </c>
      <c r="S175" s="55">
        <f t="shared" si="111"/>
        <v>0</v>
      </c>
      <c r="T175" s="60">
        <f t="shared" si="111"/>
        <v>0</v>
      </c>
      <c r="U175" s="55">
        <f t="shared" si="111"/>
        <v>0</v>
      </c>
      <c r="V175" s="55">
        <f t="shared" si="111"/>
        <v>0</v>
      </c>
      <c r="W175" s="55">
        <f t="shared" si="111"/>
        <v>0</v>
      </c>
      <c r="X175" s="60">
        <f t="shared" si="111"/>
        <v>0</v>
      </c>
      <c r="Y175" s="55">
        <f t="shared" si="111"/>
        <v>0</v>
      </c>
      <c r="Z175" s="55">
        <f t="shared" si="111"/>
        <v>0</v>
      </c>
      <c r="AA175" s="55">
        <f t="shared" si="111"/>
        <v>0</v>
      </c>
      <c r="AB175" s="60">
        <f t="shared" si="111"/>
        <v>0</v>
      </c>
      <c r="AC175" s="55">
        <f t="shared" si="111"/>
        <v>0</v>
      </c>
      <c r="AD175" s="55">
        <f t="shared" si="111"/>
        <v>0</v>
      </c>
      <c r="AE175" s="55">
        <f t="shared" si="111"/>
        <v>0</v>
      </c>
      <c r="AF175" s="60">
        <f t="shared" si="111"/>
        <v>0</v>
      </c>
      <c r="AG175" s="53">
        <f t="shared" si="111"/>
        <v>0</v>
      </c>
      <c r="AH175" s="54">
        <f>IF(ISERROR(AG175/I175),0,AG175/I175)</f>
        <v>0</v>
      </c>
      <c r="AI175" s="54">
        <f>IF(ISERROR(AG175/$AG$191),0,AG175/$AG$191)</f>
        <v>0</v>
      </c>
    </row>
    <row r="176" spans="1:35" ht="12.75" customHeight="1">
      <c r="A176" s="36"/>
      <c r="B176" s="148" t="s">
        <v>19</v>
      </c>
      <c r="C176" s="149"/>
      <c r="D176" s="150"/>
      <c r="E176" s="18"/>
      <c r="F176" s="19"/>
      <c r="G176" s="20"/>
      <c r="H176" s="20"/>
      <c r="I176" s="21"/>
      <c r="J176" s="22"/>
      <c r="K176" s="23"/>
      <c r="L176" s="24"/>
      <c r="M176" s="24"/>
      <c r="N176" s="24"/>
      <c r="O176" s="19"/>
      <c r="P176" s="25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6"/>
      <c r="AI176" s="26"/>
    </row>
    <row r="177" spans="1:35" ht="12.75" hidden="1" customHeight="1" outlineLevel="1">
      <c r="A177" s="16">
        <v>1</v>
      </c>
      <c r="B177" s="28"/>
      <c r="C177" s="27"/>
      <c r="D177" s="28"/>
      <c r="E177" s="28"/>
      <c r="F177" s="28"/>
      <c r="G177" s="27"/>
      <c r="H177" s="27"/>
      <c r="I177" s="29"/>
      <c r="J177" s="30"/>
      <c r="K177" s="28"/>
      <c r="L177" s="35"/>
      <c r="M177" s="35"/>
      <c r="N177" s="35"/>
      <c r="O177" s="28"/>
      <c r="P177" s="28"/>
      <c r="Q177" s="35"/>
      <c r="R177" s="35"/>
      <c r="S177" s="35"/>
      <c r="T177" s="40">
        <f>SUM(Q177:S177)</f>
        <v>0</v>
      </c>
      <c r="U177" s="35"/>
      <c r="V177" s="35"/>
      <c r="W177" s="35"/>
      <c r="X177" s="40">
        <f>SUM(U177:W177)</f>
        <v>0</v>
      </c>
      <c r="Y177" s="35"/>
      <c r="Z177" s="35"/>
      <c r="AA177" s="35"/>
      <c r="AB177" s="40">
        <f>SUM(Y177:AA177)</f>
        <v>0</v>
      </c>
      <c r="AC177" s="35"/>
      <c r="AD177" s="35"/>
      <c r="AE177" s="35"/>
      <c r="AF177" s="40">
        <f>SUM(AC177:AE177)</f>
        <v>0</v>
      </c>
      <c r="AG177" s="40">
        <f t="shared" ref="AG177:AG186" si="112">SUM(T177,X177,AB177,AF177)</f>
        <v>0</v>
      </c>
      <c r="AH177" s="41">
        <f>IF(ISERROR(AG177/I177),0,AG177/I177)</f>
        <v>0</v>
      </c>
      <c r="AI177" s="42" t="str">
        <f t="shared" ref="AI177:AI186" si="113">IF(ISERROR(AG177/$AG$191),"-",AG177/$AG$191)</f>
        <v>-</v>
      </c>
    </row>
    <row r="178" spans="1:35" ht="12.75" hidden="1" customHeight="1" outlineLevel="1">
      <c r="A178" s="16">
        <v>2</v>
      </c>
      <c r="B178" s="32"/>
      <c r="C178" s="31"/>
      <c r="D178" s="32"/>
      <c r="E178" s="32"/>
      <c r="F178" s="32"/>
      <c r="G178" s="31"/>
      <c r="H178" s="31"/>
      <c r="I178" s="29"/>
      <c r="J178" s="33"/>
      <c r="K178" s="32"/>
      <c r="L178" s="35"/>
      <c r="M178" s="35"/>
      <c r="N178" s="35"/>
      <c r="O178" s="32"/>
      <c r="P178" s="32"/>
      <c r="Q178" s="35"/>
      <c r="R178" s="35"/>
      <c r="S178" s="35"/>
      <c r="T178" s="40">
        <f t="shared" ref="T178:T186" si="114">SUM(Q178:S178)</f>
        <v>0</v>
      </c>
      <c r="U178" s="35"/>
      <c r="V178" s="35"/>
      <c r="W178" s="35"/>
      <c r="X178" s="40">
        <f t="shared" ref="X178:X186" si="115">SUM(U178:W178)</f>
        <v>0</v>
      </c>
      <c r="Y178" s="35"/>
      <c r="Z178" s="35"/>
      <c r="AA178" s="35"/>
      <c r="AB178" s="40">
        <f t="shared" ref="AB178:AB186" si="116">SUM(Y178:AA178)</f>
        <v>0</v>
      </c>
      <c r="AC178" s="35"/>
      <c r="AD178" s="35"/>
      <c r="AE178" s="35"/>
      <c r="AF178" s="40">
        <f t="shared" ref="AF178:AF186" si="117">SUM(AC178:AE178)</f>
        <v>0</v>
      </c>
      <c r="AG178" s="40">
        <f t="shared" si="112"/>
        <v>0</v>
      </c>
      <c r="AH178" s="41">
        <f t="shared" ref="AH178:AH186" si="118">IF(ISERROR(AG178/I178),0,AG178/I178)</f>
        <v>0</v>
      </c>
      <c r="AI178" s="42" t="str">
        <f t="shared" si="113"/>
        <v>-</v>
      </c>
    </row>
    <row r="179" spans="1:35" ht="12.75" hidden="1" customHeight="1" outlineLevel="1">
      <c r="A179" s="16">
        <v>3</v>
      </c>
      <c r="B179" s="32"/>
      <c r="C179" s="31"/>
      <c r="D179" s="32"/>
      <c r="E179" s="32"/>
      <c r="F179" s="32"/>
      <c r="G179" s="31"/>
      <c r="H179" s="31"/>
      <c r="I179" s="29"/>
      <c r="J179" s="33"/>
      <c r="K179" s="32"/>
      <c r="L179" s="35"/>
      <c r="M179" s="35"/>
      <c r="N179" s="35"/>
      <c r="O179" s="32"/>
      <c r="P179" s="32"/>
      <c r="Q179" s="35"/>
      <c r="R179" s="35"/>
      <c r="S179" s="35"/>
      <c r="T179" s="40">
        <f t="shared" si="114"/>
        <v>0</v>
      </c>
      <c r="U179" s="35"/>
      <c r="V179" s="35"/>
      <c r="W179" s="35"/>
      <c r="X179" s="40">
        <f t="shared" si="115"/>
        <v>0</v>
      </c>
      <c r="Y179" s="35"/>
      <c r="Z179" s="35"/>
      <c r="AA179" s="35"/>
      <c r="AB179" s="40">
        <f t="shared" si="116"/>
        <v>0</v>
      </c>
      <c r="AC179" s="35"/>
      <c r="AD179" s="35"/>
      <c r="AE179" s="35"/>
      <c r="AF179" s="40">
        <f t="shared" si="117"/>
        <v>0</v>
      </c>
      <c r="AG179" s="40">
        <f t="shared" si="112"/>
        <v>0</v>
      </c>
      <c r="AH179" s="41">
        <f t="shared" si="118"/>
        <v>0</v>
      </c>
      <c r="AI179" s="42" t="str">
        <f t="shared" si="113"/>
        <v>-</v>
      </c>
    </row>
    <row r="180" spans="1:35" ht="12.75" hidden="1" customHeight="1" outlineLevel="1">
      <c r="A180" s="16">
        <v>4</v>
      </c>
      <c r="B180" s="32"/>
      <c r="C180" s="31"/>
      <c r="D180" s="32"/>
      <c r="E180" s="32"/>
      <c r="F180" s="32"/>
      <c r="G180" s="31"/>
      <c r="H180" s="31"/>
      <c r="I180" s="29"/>
      <c r="J180" s="33"/>
      <c r="K180" s="32"/>
      <c r="L180" s="35"/>
      <c r="M180" s="35"/>
      <c r="N180" s="35"/>
      <c r="O180" s="32"/>
      <c r="P180" s="32"/>
      <c r="Q180" s="35"/>
      <c r="R180" s="35"/>
      <c r="S180" s="35"/>
      <c r="T180" s="40">
        <f t="shared" si="114"/>
        <v>0</v>
      </c>
      <c r="U180" s="35"/>
      <c r="V180" s="35"/>
      <c r="W180" s="35"/>
      <c r="X180" s="40">
        <f t="shared" si="115"/>
        <v>0</v>
      </c>
      <c r="Y180" s="35"/>
      <c r="Z180" s="35"/>
      <c r="AA180" s="35"/>
      <c r="AB180" s="40">
        <f t="shared" si="116"/>
        <v>0</v>
      </c>
      <c r="AC180" s="35"/>
      <c r="AD180" s="35"/>
      <c r="AE180" s="35"/>
      <c r="AF180" s="40">
        <f t="shared" si="117"/>
        <v>0</v>
      </c>
      <c r="AG180" s="40">
        <f t="shared" si="112"/>
        <v>0</v>
      </c>
      <c r="AH180" s="41">
        <f t="shared" si="118"/>
        <v>0</v>
      </c>
      <c r="AI180" s="42" t="str">
        <f t="shared" si="113"/>
        <v>-</v>
      </c>
    </row>
    <row r="181" spans="1:35" ht="12.75" hidden="1" customHeight="1" outlineLevel="1">
      <c r="A181" s="16">
        <v>5</v>
      </c>
      <c r="B181" s="32"/>
      <c r="C181" s="31"/>
      <c r="D181" s="32"/>
      <c r="E181" s="32"/>
      <c r="F181" s="32"/>
      <c r="G181" s="31"/>
      <c r="H181" s="31"/>
      <c r="I181" s="29"/>
      <c r="J181" s="33"/>
      <c r="K181" s="32"/>
      <c r="L181" s="35"/>
      <c r="M181" s="35"/>
      <c r="N181" s="35"/>
      <c r="O181" s="32"/>
      <c r="P181" s="32"/>
      <c r="Q181" s="35"/>
      <c r="R181" s="35"/>
      <c r="S181" s="35"/>
      <c r="T181" s="40">
        <f t="shared" si="114"/>
        <v>0</v>
      </c>
      <c r="U181" s="35"/>
      <c r="V181" s="35"/>
      <c r="W181" s="35"/>
      <c r="X181" s="40">
        <f t="shared" si="115"/>
        <v>0</v>
      </c>
      <c r="Y181" s="35"/>
      <c r="Z181" s="35"/>
      <c r="AA181" s="35"/>
      <c r="AB181" s="40">
        <f t="shared" si="116"/>
        <v>0</v>
      </c>
      <c r="AC181" s="35"/>
      <c r="AD181" s="35"/>
      <c r="AE181" s="35"/>
      <c r="AF181" s="40">
        <f t="shared" si="117"/>
        <v>0</v>
      </c>
      <c r="AG181" s="40">
        <f t="shared" si="112"/>
        <v>0</v>
      </c>
      <c r="AH181" s="41">
        <f t="shared" si="118"/>
        <v>0</v>
      </c>
      <c r="AI181" s="42" t="str">
        <f t="shared" si="113"/>
        <v>-</v>
      </c>
    </row>
    <row r="182" spans="1:35" ht="12.75" hidden="1" customHeight="1" outlineLevel="1">
      <c r="A182" s="16">
        <v>6</v>
      </c>
      <c r="B182" s="32"/>
      <c r="C182" s="31"/>
      <c r="D182" s="32"/>
      <c r="E182" s="32"/>
      <c r="F182" s="32"/>
      <c r="G182" s="31"/>
      <c r="H182" s="31"/>
      <c r="I182" s="29"/>
      <c r="J182" s="33"/>
      <c r="K182" s="32"/>
      <c r="L182" s="35"/>
      <c r="M182" s="35"/>
      <c r="N182" s="35"/>
      <c r="O182" s="32"/>
      <c r="P182" s="32"/>
      <c r="Q182" s="35"/>
      <c r="R182" s="35"/>
      <c r="S182" s="35"/>
      <c r="T182" s="40">
        <f t="shared" si="114"/>
        <v>0</v>
      </c>
      <c r="U182" s="35"/>
      <c r="V182" s="35"/>
      <c r="W182" s="35"/>
      <c r="X182" s="40">
        <f t="shared" si="115"/>
        <v>0</v>
      </c>
      <c r="Y182" s="35"/>
      <c r="Z182" s="35"/>
      <c r="AA182" s="35"/>
      <c r="AB182" s="40">
        <f t="shared" si="116"/>
        <v>0</v>
      </c>
      <c r="AC182" s="35"/>
      <c r="AD182" s="35"/>
      <c r="AE182" s="35"/>
      <c r="AF182" s="40">
        <f t="shared" si="117"/>
        <v>0</v>
      </c>
      <c r="AG182" s="40">
        <f t="shared" si="112"/>
        <v>0</v>
      </c>
      <c r="AH182" s="41">
        <f t="shared" si="118"/>
        <v>0</v>
      </c>
      <c r="AI182" s="42" t="str">
        <f t="shared" si="113"/>
        <v>-</v>
      </c>
    </row>
    <row r="183" spans="1:35" ht="12.75" hidden="1" customHeight="1" outlineLevel="1">
      <c r="A183" s="16">
        <v>7</v>
      </c>
      <c r="B183" s="32"/>
      <c r="C183" s="31"/>
      <c r="D183" s="32"/>
      <c r="E183" s="32"/>
      <c r="F183" s="32"/>
      <c r="G183" s="31"/>
      <c r="H183" s="31"/>
      <c r="I183" s="29"/>
      <c r="J183" s="33"/>
      <c r="K183" s="32"/>
      <c r="L183" s="35"/>
      <c r="M183" s="35"/>
      <c r="N183" s="35"/>
      <c r="O183" s="32"/>
      <c r="P183" s="32"/>
      <c r="Q183" s="35"/>
      <c r="R183" s="35"/>
      <c r="S183" s="35"/>
      <c r="T183" s="40">
        <f t="shared" si="114"/>
        <v>0</v>
      </c>
      <c r="U183" s="35"/>
      <c r="V183" s="35"/>
      <c r="W183" s="35"/>
      <c r="X183" s="40">
        <f t="shared" si="115"/>
        <v>0</v>
      </c>
      <c r="Y183" s="35"/>
      <c r="Z183" s="35"/>
      <c r="AA183" s="35"/>
      <c r="AB183" s="40">
        <f t="shared" si="116"/>
        <v>0</v>
      </c>
      <c r="AC183" s="35"/>
      <c r="AD183" s="35"/>
      <c r="AE183" s="35"/>
      <c r="AF183" s="40">
        <f t="shared" si="117"/>
        <v>0</v>
      </c>
      <c r="AG183" s="40">
        <f t="shared" si="112"/>
        <v>0</v>
      </c>
      <c r="AH183" s="41">
        <f t="shared" si="118"/>
        <v>0</v>
      </c>
      <c r="AI183" s="42" t="str">
        <f t="shared" si="113"/>
        <v>-</v>
      </c>
    </row>
    <row r="184" spans="1:35" ht="12.75" hidden="1" customHeight="1" outlineLevel="1">
      <c r="A184" s="16">
        <v>8</v>
      </c>
      <c r="B184" s="32"/>
      <c r="C184" s="31"/>
      <c r="D184" s="32"/>
      <c r="E184" s="32"/>
      <c r="F184" s="32"/>
      <c r="G184" s="31"/>
      <c r="H184" s="31"/>
      <c r="I184" s="29"/>
      <c r="J184" s="33"/>
      <c r="K184" s="32"/>
      <c r="L184" s="35"/>
      <c r="M184" s="35"/>
      <c r="N184" s="35"/>
      <c r="O184" s="32"/>
      <c r="P184" s="32"/>
      <c r="Q184" s="35"/>
      <c r="R184" s="35"/>
      <c r="S184" s="35"/>
      <c r="T184" s="40">
        <f t="shared" si="114"/>
        <v>0</v>
      </c>
      <c r="U184" s="35"/>
      <c r="V184" s="35"/>
      <c r="W184" s="35"/>
      <c r="X184" s="40">
        <f t="shared" si="115"/>
        <v>0</v>
      </c>
      <c r="Y184" s="35"/>
      <c r="Z184" s="35"/>
      <c r="AA184" s="35"/>
      <c r="AB184" s="40">
        <f t="shared" si="116"/>
        <v>0</v>
      </c>
      <c r="AC184" s="35"/>
      <c r="AD184" s="35"/>
      <c r="AE184" s="35"/>
      <c r="AF184" s="40">
        <f t="shared" si="117"/>
        <v>0</v>
      </c>
      <c r="AG184" s="40">
        <f t="shared" si="112"/>
        <v>0</v>
      </c>
      <c r="AH184" s="41">
        <f t="shared" si="118"/>
        <v>0</v>
      </c>
      <c r="AI184" s="42" t="str">
        <f t="shared" si="113"/>
        <v>-</v>
      </c>
    </row>
    <row r="185" spans="1:35" ht="12.75" hidden="1" customHeight="1" outlineLevel="1">
      <c r="A185" s="16">
        <v>9</v>
      </c>
      <c r="B185" s="32"/>
      <c r="C185" s="31"/>
      <c r="D185" s="32"/>
      <c r="E185" s="32"/>
      <c r="F185" s="32"/>
      <c r="G185" s="31"/>
      <c r="H185" s="31"/>
      <c r="I185" s="29"/>
      <c r="J185" s="33"/>
      <c r="K185" s="32"/>
      <c r="L185" s="35"/>
      <c r="M185" s="35"/>
      <c r="N185" s="35"/>
      <c r="O185" s="32"/>
      <c r="P185" s="32"/>
      <c r="Q185" s="35"/>
      <c r="R185" s="35"/>
      <c r="S185" s="35"/>
      <c r="T185" s="40">
        <f t="shared" si="114"/>
        <v>0</v>
      </c>
      <c r="U185" s="35"/>
      <c r="V185" s="35"/>
      <c r="W185" s="35"/>
      <c r="X185" s="40">
        <f t="shared" si="115"/>
        <v>0</v>
      </c>
      <c r="Y185" s="35"/>
      <c r="Z185" s="35"/>
      <c r="AA185" s="35"/>
      <c r="AB185" s="40">
        <f t="shared" si="116"/>
        <v>0</v>
      </c>
      <c r="AC185" s="35"/>
      <c r="AD185" s="35"/>
      <c r="AE185" s="35"/>
      <c r="AF185" s="40">
        <f t="shared" si="117"/>
        <v>0</v>
      </c>
      <c r="AG185" s="40">
        <f t="shared" si="112"/>
        <v>0</v>
      </c>
      <c r="AH185" s="41">
        <f t="shared" si="118"/>
        <v>0</v>
      </c>
      <c r="AI185" s="42" t="str">
        <f t="shared" si="113"/>
        <v>-</v>
      </c>
    </row>
    <row r="186" spans="1:35" ht="12.75" hidden="1" customHeight="1" outlineLevel="1">
      <c r="A186" s="16">
        <v>10</v>
      </c>
      <c r="B186" s="32"/>
      <c r="C186" s="31"/>
      <c r="D186" s="32"/>
      <c r="E186" s="32"/>
      <c r="F186" s="32"/>
      <c r="G186" s="31"/>
      <c r="H186" s="31"/>
      <c r="I186" s="29"/>
      <c r="J186" s="34"/>
      <c r="K186" s="32"/>
      <c r="L186" s="35"/>
      <c r="M186" s="35"/>
      <c r="N186" s="35"/>
      <c r="O186" s="32"/>
      <c r="P186" s="32"/>
      <c r="Q186" s="35"/>
      <c r="R186" s="35"/>
      <c r="S186" s="35"/>
      <c r="T186" s="40">
        <f t="shared" si="114"/>
        <v>0</v>
      </c>
      <c r="U186" s="35"/>
      <c r="V186" s="35"/>
      <c r="W186" s="35"/>
      <c r="X186" s="40">
        <f t="shared" si="115"/>
        <v>0</v>
      </c>
      <c r="Y186" s="35"/>
      <c r="Z186" s="35"/>
      <c r="AA186" s="35"/>
      <c r="AB186" s="40">
        <f t="shared" si="116"/>
        <v>0</v>
      </c>
      <c r="AC186" s="35"/>
      <c r="AD186" s="35"/>
      <c r="AE186" s="35"/>
      <c r="AF186" s="40">
        <f t="shared" si="117"/>
        <v>0</v>
      </c>
      <c r="AG186" s="40">
        <f t="shared" si="112"/>
        <v>0</v>
      </c>
      <c r="AH186" s="41">
        <f t="shared" si="118"/>
        <v>0</v>
      </c>
      <c r="AI186" s="42" t="str">
        <f t="shared" si="113"/>
        <v>-</v>
      </c>
    </row>
    <row r="187" spans="1:35" ht="12.75" customHeight="1" collapsed="1">
      <c r="A187" s="142" t="s">
        <v>74</v>
      </c>
      <c r="B187" s="143"/>
      <c r="C187" s="143"/>
      <c r="D187" s="143"/>
      <c r="E187" s="143"/>
      <c r="F187" s="143"/>
      <c r="G187" s="143"/>
      <c r="H187" s="144"/>
      <c r="I187" s="55">
        <f>SUM(I177:I186)</f>
        <v>0</v>
      </c>
      <c r="J187" s="55">
        <f>SUM(J177:J186)</f>
        <v>0</v>
      </c>
      <c r="K187" s="56"/>
      <c r="L187" s="55">
        <f>SUM(L177:L186)</f>
        <v>0</v>
      </c>
      <c r="M187" s="55">
        <f>SUM(M177:M186)</f>
        <v>0</v>
      </c>
      <c r="N187" s="55">
        <f>SUM(N177:N186)</f>
        <v>0</v>
      </c>
      <c r="O187" s="57"/>
      <c r="P187" s="59"/>
      <c r="Q187" s="55">
        <f t="shared" ref="Q187:AG187" si="119">SUM(Q177:Q186)</f>
        <v>0</v>
      </c>
      <c r="R187" s="55">
        <f t="shared" si="119"/>
        <v>0</v>
      </c>
      <c r="S187" s="55">
        <f t="shared" si="119"/>
        <v>0</v>
      </c>
      <c r="T187" s="60">
        <f t="shared" si="119"/>
        <v>0</v>
      </c>
      <c r="U187" s="55">
        <f t="shared" si="119"/>
        <v>0</v>
      </c>
      <c r="V187" s="55">
        <f t="shared" si="119"/>
        <v>0</v>
      </c>
      <c r="W187" s="55">
        <f t="shared" si="119"/>
        <v>0</v>
      </c>
      <c r="X187" s="60">
        <f t="shared" si="119"/>
        <v>0</v>
      </c>
      <c r="Y187" s="55">
        <f t="shared" si="119"/>
        <v>0</v>
      </c>
      <c r="Z187" s="55">
        <f t="shared" si="119"/>
        <v>0</v>
      </c>
      <c r="AA187" s="55">
        <f t="shared" si="119"/>
        <v>0</v>
      </c>
      <c r="AB187" s="60">
        <f t="shared" si="119"/>
        <v>0</v>
      </c>
      <c r="AC187" s="55">
        <f t="shared" si="119"/>
        <v>0</v>
      </c>
      <c r="AD187" s="55">
        <f t="shared" si="119"/>
        <v>0</v>
      </c>
      <c r="AE187" s="55">
        <f t="shared" si="119"/>
        <v>0</v>
      </c>
      <c r="AF187" s="60">
        <f t="shared" si="119"/>
        <v>0</v>
      </c>
      <c r="AG187" s="53">
        <f t="shared" si="119"/>
        <v>0</v>
      </c>
      <c r="AH187" s="54">
        <f>IF(ISERROR(AG187/I187),0,AG187/I187)</f>
        <v>0</v>
      </c>
      <c r="AI187" s="54">
        <f>IF(ISERROR(AG187/$AG$191),0,AG187/$AG$191)</f>
        <v>0</v>
      </c>
    </row>
    <row r="188" spans="1:35" ht="12.75" customHeight="1">
      <c r="A188" s="36"/>
      <c r="B188" s="148" t="s">
        <v>49</v>
      </c>
      <c r="C188" s="149"/>
      <c r="D188" s="150"/>
      <c r="E188" s="18"/>
      <c r="F188" s="19"/>
      <c r="G188" s="20"/>
      <c r="H188" s="20"/>
      <c r="I188" s="21"/>
      <c r="J188" s="22"/>
      <c r="K188" s="23"/>
      <c r="L188" s="24"/>
      <c r="M188" s="24"/>
      <c r="N188" s="24"/>
      <c r="O188" s="19"/>
      <c r="P188" s="25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6"/>
      <c r="AI188" s="26"/>
    </row>
    <row r="189" spans="1:35" ht="30" customHeight="1" outlineLevel="1">
      <c r="A189" s="16">
        <v>1</v>
      </c>
      <c r="B189" s="28"/>
      <c r="C189" s="27"/>
      <c r="D189" s="28"/>
      <c r="E189" s="28"/>
      <c r="F189" s="28"/>
      <c r="G189" s="27"/>
      <c r="H189" s="27"/>
      <c r="I189" s="29">
        <v>397847000</v>
      </c>
      <c r="J189" s="29">
        <v>390000000</v>
      </c>
      <c r="K189" s="28"/>
      <c r="L189" s="35"/>
      <c r="M189" s="35"/>
      <c r="N189" s="35"/>
      <c r="O189" s="28"/>
      <c r="P189" s="28"/>
      <c r="Q189" s="35"/>
      <c r="R189" s="35"/>
      <c r="S189" s="35"/>
      <c r="T189" s="40">
        <f>SUM(Q189:S189)</f>
        <v>0</v>
      </c>
      <c r="U189" s="35"/>
      <c r="V189" s="35"/>
      <c r="W189" s="35"/>
      <c r="X189" s="40">
        <f>SUM(U189:W189)</f>
        <v>0</v>
      </c>
      <c r="Y189" s="35"/>
      <c r="Z189" s="35"/>
      <c r="AA189" s="35"/>
      <c r="AB189" s="40">
        <f>SUM(Y189:AA189)</f>
        <v>0</v>
      </c>
      <c r="AC189" s="35"/>
      <c r="AD189" s="35"/>
      <c r="AE189" s="35"/>
      <c r="AF189" s="40">
        <f>SUM(AC189:AE189)</f>
        <v>0</v>
      </c>
      <c r="AG189" s="40">
        <f t="shared" ref="AG189" si="120">SUM(T189,X189,AB189,AF189)</f>
        <v>0</v>
      </c>
      <c r="AH189" s="41">
        <f>IF(ISERROR(AG189/I189),0,AG189/I189)</f>
        <v>0</v>
      </c>
      <c r="AI189" s="42" t="str">
        <f>IF(ISERROR(AG189/$AG$191),"-",AG189/$AG$191)</f>
        <v>-</v>
      </c>
    </row>
    <row r="190" spans="1:35" s="17" customFormat="1">
      <c r="A190" s="142" t="s">
        <v>50</v>
      </c>
      <c r="B190" s="143"/>
      <c r="C190" s="143"/>
      <c r="D190" s="143"/>
      <c r="E190" s="143"/>
      <c r="F190" s="143"/>
      <c r="G190" s="143"/>
      <c r="H190" s="144"/>
      <c r="I190" s="55">
        <f>SUM(I189:I189)</f>
        <v>397847000</v>
      </c>
      <c r="J190" s="55">
        <f>SUM(J189:J189)</f>
        <v>390000000</v>
      </c>
      <c r="K190" s="56"/>
      <c r="L190" s="55">
        <f>SUM(L189:L189)</f>
        <v>0</v>
      </c>
      <c r="M190" s="55">
        <f>SUM(M189:M189)</f>
        <v>0</v>
      </c>
      <c r="N190" s="55">
        <f>SUM(N189:N189)</f>
        <v>0</v>
      </c>
      <c r="O190" s="57"/>
      <c r="P190" s="59"/>
      <c r="Q190" s="55">
        <f t="shared" ref="Q190:AG190" si="121">SUM(Q189:Q189)</f>
        <v>0</v>
      </c>
      <c r="R190" s="55">
        <f t="shared" si="121"/>
        <v>0</v>
      </c>
      <c r="S190" s="55">
        <f t="shared" si="121"/>
        <v>0</v>
      </c>
      <c r="T190" s="60">
        <f t="shared" si="121"/>
        <v>0</v>
      </c>
      <c r="U190" s="55">
        <f t="shared" si="121"/>
        <v>0</v>
      </c>
      <c r="V190" s="55">
        <f t="shared" si="121"/>
        <v>0</v>
      </c>
      <c r="W190" s="55">
        <f t="shared" si="121"/>
        <v>0</v>
      </c>
      <c r="X190" s="60">
        <f t="shared" si="121"/>
        <v>0</v>
      </c>
      <c r="Y190" s="55">
        <f t="shared" si="121"/>
        <v>0</v>
      </c>
      <c r="Z190" s="55">
        <f t="shared" si="121"/>
        <v>0</v>
      </c>
      <c r="AA190" s="55">
        <f t="shared" si="121"/>
        <v>0</v>
      </c>
      <c r="AB190" s="60">
        <f t="shared" si="121"/>
        <v>0</v>
      </c>
      <c r="AC190" s="55">
        <f t="shared" si="121"/>
        <v>0</v>
      </c>
      <c r="AD190" s="55">
        <f t="shared" si="121"/>
        <v>0</v>
      </c>
      <c r="AE190" s="55">
        <f t="shared" si="121"/>
        <v>0</v>
      </c>
      <c r="AF190" s="60">
        <f t="shared" si="121"/>
        <v>0</v>
      </c>
      <c r="AG190" s="53">
        <f t="shared" si="121"/>
        <v>0</v>
      </c>
      <c r="AH190" s="54">
        <f>IF(ISERROR(AG190/I190),0,AG190/I190)</f>
        <v>0</v>
      </c>
      <c r="AI190" s="54">
        <f>IF(ISERROR(AG190/$AG$191),0,AG190/$AG$191)</f>
        <v>0</v>
      </c>
    </row>
    <row r="191" spans="1:35">
      <c r="A191" s="145" t="str">
        <f>"TOTAL ASIG."&amp;" "&amp;$A$5</f>
        <v xml:space="preserve">TOTAL ASIG. 24-03-002 FONDO CONCURSABLE DE INICIATIVAS PARA LA INFANCIA </v>
      </c>
      <c r="B191" s="146"/>
      <c r="C191" s="146"/>
      <c r="D191" s="146"/>
      <c r="E191" s="146"/>
      <c r="F191" s="146"/>
      <c r="G191" s="146"/>
      <c r="H191" s="147"/>
      <c r="I191" s="62">
        <f>+I19+I31+I12572+I55+I67+I79+I91+I103+I115+I127+I139+I151+I187+I163+I175+I190</f>
        <v>397847000</v>
      </c>
      <c r="J191" s="60">
        <f>+J19+J31+J43+J55+J67+J79+J91+J103+J115+J127+J139+J151+J187+J163+J175+J190</f>
        <v>390000000</v>
      </c>
      <c r="K191" s="63"/>
      <c r="L191" s="60">
        <f>+L19+L31+L43+L55+L67+L79+L91+L103+L115+L127+L139+L151+L187+L163+L175+L190</f>
        <v>0</v>
      </c>
      <c r="M191" s="60">
        <f>+M19+M31+M43+M55+M67+M79+M91+M103+M115+M127+M139+M151+M187+M163+M175+M190</f>
        <v>0</v>
      </c>
      <c r="N191" s="60">
        <f>+N19+N31+N43+N55+N67+N79+N91+N103+N115+N127+N139+N151+N187+N163+N175+N190</f>
        <v>0</v>
      </c>
      <c r="O191" s="64"/>
      <c r="P191" s="65"/>
      <c r="Q191" s="60">
        <f t="shared" ref="Q191:AG191" si="122">+Q19+Q31+Q43+Q55+Q67+Q79+Q91+Q103+Q115+Q127+Q139+Q151+Q187+Q163+Q175+Q190</f>
        <v>0</v>
      </c>
      <c r="R191" s="60">
        <f t="shared" si="122"/>
        <v>0</v>
      </c>
      <c r="S191" s="60">
        <f t="shared" si="122"/>
        <v>0</v>
      </c>
      <c r="T191" s="60">
        <f t="shared" si="122"/>
        <v>0</v>
      </c>
      <c r="U191" s="60">
        <f t="shared" si="122"/>
        <v>0</v>
      </c>
      <c r="V191" s="60">
        <f t="shared" si="122"/>
        <v>0</v>
      </c>
      <c r="W191" s="60">
        <f t="shared" si="122"/>
        <v>0</v>
      </c>
      <c r="X191" s="60">
        <f t="shared" si="122"/>
        <v>0</v>
      </c>
      <c r="Y191" s="60">
        <f t="shared" si="122"/>
        <v>0</v>
      </c>
      <c r="Z191" s="60">
        <f t="shared" si="122"/>
        <v>0</v>
      </c>
      <c r="AA191" s="60">
        <f t="shared" si="122"/>
        <v>0</v>
      </c>
      <c r="AB191" s="60">
        <f t="shared" si="122"/>
        <v>0</v>
      </c>
      <c r="AC191" s="60">
        <f t="shared" si="122"/>
        <v>0</v>
      </c>
      <c r="AD191" s="60">
        <f t="shared" si="122"/>
        <v>0</v>
      </c>
      <c r="AE191" s="60">
        <f t="shared" si="122"/>
        <v>0</v>
      </c>
      <c r="AF191" s="60">
        <f t="shared" si="122"/>
        <v>0</v>
      </c>
      <c r="AG191" s="60">
        <f t="shared" si="122"/>
        <v>0</v>
      </c>
      <c r="AH191" s="61">
        <f>IF(ISERROR(AG191/I191),"-",AG191/I191)</f>
        <v>0</v>
      </c>
      <c r="AI191" s="61" t="str">
        <f>IF(ISERROR(AG191/$AG$191),"-",AG191/$AG$191)</f>
        <v>-</v>
      </c>
    </row>
    <row r="192" spans="1:35">
      <c r="I192" s="4"/>
      <c r="Q192" s="4"/>
      <c r="R192" s="4"/>
      <c r="S192" s="4"/>
      <c r="U192" s="4"/>
      <c r="V192" s="4"/>
      <c r="W192" s="4"/>
      <c r="Y192" s="4"/>
      <c r="Z192" s="4"/>
      <c r="AA192" s="4"/>
      <c r="AC192" s="4"/>
      <c r="AD192" s="4"/>
      <c r="AE192" s="4"/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  <row r="195" spans="9:31">
      <c r="I195" s="4"/>
      <c r="Q195" s="4"/>
      <c r="R195" s="4"/>
      <c r="S195" s="4"/>
      <c r="U195" s="4"/>
      <c r="V195" s="4"/>
      <c r="W195" s="4"/>
      <c r="Y195" s="4"/>
      <c r="Z195" s="4"/>
      <c r="AA195" s="4"/>
      <c r="AC195" s="4"/>
      <c r="AD195" s="4"/>
      <c r="AE195" s="4"/>
    </row>
    <row r="196" spans="9:31">
      <c r="I196" s="4"/>
      <c r="Q196" s="4"/>
      <c r="R196" s="4"/>
      <c r="S196" s="4"/>
      <c r="U196" s="4"/>
      <c r="V196" s="4"/>
      <c r="W196" s="4"/>
      <c r="Y196" s="4"/>
      <c r="Z196" s="4"/>
      <c r="AA196" s="4"/>
      <c r="AC196" s="4"/>
      <c r="AD196" s="4"/>
      <c r="AE196" s="4"/>
    </row>
    <row r="197" spans="9:31">
      <c r="I197" s="4"/>
      <c r="Q197" s="4"/>
      <c r="R197" s="4"/>
      <c r="S197" s="4"/>
      <c r="U197" s="4"/>
      <c r="V197" s="4"/>
      <c r="W197" s="4"/>
      <c r="Y197" s="4"/>
      <c r="Z197" s="4"/>
      <c r="AA197" s="4"/>
      <c r="AC197" s="4"/>
      <c r="AD197" s="4"/>
      <c r="AE197" s="4"/>
    </row>
    <row r="198" spans="9:31">
      <c r="I198" s="4"/>
      <c r="Q198" s="4"/>
      <c r="R198" s="4"/>
      <c r="S198" s="4"/>
      <c r="U198" s="4"/>
      <c r="V198" s="4"/>
      <c r="W198" s="4"/>
      <c r="Y198" s="4"/>
      <c r="Z198" s="4"/>
      <c r="AA198" s="4"/>
      <c r="AC198" s="4"/>
      <c r="AD198" s="4"/>
      <c r="AE198" s="4"/>
    </row>
    <row r="199" spans="9:31">
      <c r="I199" s="4"/>
      <c r="Q199" s="4"/>
      <c r="R199" s="4"/>
      <c r="S199" s="4"/>
      <c r="U199" s="4"/>
      <c r="V199" s="4"/>
      <c r="W199" s="4"/>
      <c r="Y199" s="4"/>
      <c r="Z199" s="4"/>
      <c r="AA199" s="4"/>
      <c r="AC199" s="4"/>
      <c r="AD199" s="4"/>
      <c r="AE199" s="4"/>
    </row>
    <row r="200" spans="9:31">
      <c r="I200" s="4"/>
      <c r="Q200" s="4"/>
      <c r="R200" s="4"/>
      <c r="S200" s="4"/>
      <c r="U200" s="4"/>
      <c r="V200" s="4"/>
      <c r="W200" s="4"/>
      <c r="Y200" s="4"/>
      <c r="Z200" s="4"/>
      <c r="AA200" s="4"/>
      <c r="AC200" s="4"/>
      <c r="AD200" s="4"/>
      <c r="AE200" s="4"/>
    </row>
    <row r="201" spans="9:31">
      <c r="I201" s="4"/>
      <c r="Q201" s="4"/>
      <c r="R201" s="4"/>
      <c r="S201" s="4"/>
      <c r="U201" s="4"/>
      <c r="V201" s="4"/>
      <c r="W201" s="4"/>
      <c r="Y201" s="4"/>
      <c r="Z201" s="4"/>
      <c r="AA201" s="4"/>
      <c r="AC201" s="4"/>
      <c r="AD201" s="4"/>
      <c r="AE201" s="4"/>
    </row>
    <row r="202" spans="9:31">
      <c r="I202" s="4"/>
      <c r="Q202" s="4"/>
      <c r="R202" s="4"/>
      <c r="S202" s="4"/>
      <c r="U202" s="4"/>
      <c r="V202" s="4"/>
      <c r="W202" s="4"/>
      <c r="Y202" s="4"/>
      <c r="Z202" s="4"/>
      <c r="AA202" s="4"/>
      <c r="AC202" s="4"/>
      <c r="AD202" s="4"/>
      <c r="AE202" s="4"/>
    </row>
    <row r="203" spans="9:31">
      <c r="I203" s="4"/>
      <c r="Q203" s="4"/>
      <c r="R203" s="4"/>
      <c r="S203" s="4"/>
      <c r="U203" s="4"/>
      <c r="V203" s="4"/>
      <c r="W203" s="4"/>
      <c r="Y203" s="4"/>
      <c r="Z203" s="4"/>
      <c r="AA203" s="4"/>
      <c r="AC203" s="4"/>
      <c r="AD203" s="4"/>
      <c r="AE203" s="4"/>
    </row>
    <row r="204" spans="9:31">
      <c r="I204" s="4"/>
      <c r="Q204" s="4"/>
      <c r="R204" s="4"/>
      <c r="S204" s="4"/>
      <c r="U204" s="4"/>
      <c r="V204" s="4"/>
      <c r="W204" s="4"/>
      <c r="Y204" s="4"/>
      <c r="Z204" s="4"/>
      <c r="AA204" s="4"/>
      <c r="AC204" s="4"/>
      <c r="AD204" s="4"/>
      <c r="AE204" s="4"/>
    </row>
    <row r="205" spans="9:31">
      <c r="I205" s="4"/>
      <c r="Q205" s="4"/>
      <c r="R205" s="4"/>
      <c r="S205" s="4"/>
      <c r="U205" s="4"/>
      <c r="V205" s="4"/>
      <c r="W205" s="4"/>
      <c r="Y205" s="4"/>
      <c r="Z205" s="4"/>
      <c r="AA205" s="4"/>
      <c r="AC205" s="4"/>
      <c r="AD205" s="4"/>
      <c r="AE205" s="4"/>
    </row>
    <row r="206" spans="9:31">
      <c r="I206" s="4"/>
      <c r="Q206" s="4"/>
      <c r="R206" s="4"/>
      <c r="S206" s="4"/>
      <c r="U206" s="4"/>
      <c r="V206" s="4"/>
      <c r="W206" s="4"/>
      <c r="Y206" s="4"/>
      <c r="Z206" s="4"/>
      <c r="AA206" s="4"/>
      <c r="AC206" s="4"/>
      <c r="AD206" s="4"/>
      <c r="AE206" s="4"/>
    </row>
    <row r="207" spans="9:31">
      <c r="I207" s="4"/>
      <c r="Q207" s="4"/>
      <c r="R207" s="4"/>
      <c r="S207" s="4"/>
      <c r="U207" s="4"/>
      <c r="V207" s="4"/>
      <c r="W207" s="4"/>
      <c r="Y207" s="4"/>
      <c r="Z207" s="4"/>
      <c r="AA207" s="4"/>
      <c r="AC207" s="4"/>
      <c r="AD207" s="4"/>
      <c r="AE207" s="4"/>
    </row>
    <row r="208" spans="9:31">
      <c r="I208" s="4"/>
      <c r="Q208" s="4"/>
      <c r="R208" s="4"/>
      <c r="S208" s="4"/>
      <c r="U208" s="4"/>
      <c r="V208" s="4"/>
      <c r="W208" s="4"/>
      <c r="Y208" s="4"/>
      <c r="Z208" s="4"/>
      <c r="AA208" s="4"/>
      <c r="AC208" s="4"/>
      <c r="AD208" s="4"/>
      <c r="AE208" s="4"/>
    </row>
  </sheetData>
  <sheetProtection insertRows="0" autoFilter="0"/>
  <dataConsolidate/>
  <mergeCells count="60">
    <mergeCell ref="A190:H190"/>
    <mergeCell ref="A191:H191"/>
    <mergeCell ref="A163:H163"/>
    <mergeCell ref="B164:D164"/>
    <mergeCell ref="A175:H175"/>
    <mergeCell ref="B176:D176"/>
    <mergeCell ref="A187:H187"/>
    <mergeCell ref="B188:D188"/>
    <mergeCell ref="B152:D152"/>
    <mergeCell ref="A91:H91"/>
    <mergeCell ref="B92:D92"/>
    <mergeCell ref="A103:H103"/>
    <mergeCell ref="B104:D104"/>
    <mergeCell ref="A115:H115"/>
    <mergeCell ref="B116:D116"/>
    <mergeCell ref="A127:H127"/>
    <mergeCell ref="B128:D128"/>
    <mergeCell ref="A139:H139"/>
    <mergeCell ref="B140:D140"/>
    <mergeCell ref="A151:H151"/>
    <mergeCell ref="B80:D80"/>
    <mergeCell ref="A19:H19"/>
    <mergeCell ref="B20:D20"/>
    <mergeCell ref="A31:H31"/>
    <mergeCell ref="B32:D32"/>
    <mergeCell ref="A43:H43"/>
    <mergeCell ref="B44:D44"/>
    <mergeCell ref="A55:H55"/>
    <mergeCell ref="B56:D56"/>
    <mergeCell ref="A67:H67"/>
    <mergeCell ref="B68:D68"/>
    <mergeCell ref="A79:H79"/>
    <mergeCell ref="AB6:AB7"/>
    <mergeCell ref="AC6:AE6"/>
    <mergeCell ref="AF6:AF7"/>
    <mergeCell ref="AG6:AG7"/>
    <mergeCell ref="AH6:AI6"/>
    <mergeCell ref="B8:D8"/>
    <mergeCell ref="P6:P7"/>
    <mergeCell ref="Q6:S6"/>
    <mergeCell ref="T6:T7"/>
    <mergeCell ref="U6:W6"/>
    <mergeCell ref="X6:X7"/>
    <mergeCell ref="Y6:AA6"/>
    <mergeCell ref="G6:H6"/>
    <mergeCell ref="I6:I7"/>
    <mergeCell ref="J6:J7"/>
    <mergeCell ref="K6:K7"/>
    <mergeCell ref="L6:N6"/>
    <mergeCell ref="O6:O7"/>
    <mergeCell ref="A1:AI1"/>
    <mergeCell ref="A2:AI2"/>
    <mergeCell ref="A3:AI3"/>
    <mergeCell ref="A4:AI4"/>
    <mergeCell ref="A5:T5"/>
    <mergeCell ref="A6:A7"/>
    <mergeCell ref="C6:C7"/>
    <mergeCell ref="D6:D7"/>
    <mergeCell ref="E6:E7"/>
    <mergeCell ref="F6:F7"/>
  </mergeCells>
  <dataValidations count="8">
    <dataValidation type="date" errorStyle="information" operator="greaterThan" allowBlank="1" showInputMessage="1" showErrorMessage="1" errorTitle="SÓLO FECHAS" error="Las fechas corresponden al Presupuesto 2014" sqref="G170">
      <formula1>41275</formula1>
    </dataValidation>
    <dataValidation allowBlank="1" showInputMessage="1" showErrorMessage="1" errorTitle="Sólo números" error="Sólo ingresar números sin letras_x000a_" sqref="N8:N18 N188:N189 N176:N186 N164:N174 N152:N162 N140:N150 N128:N138 N116:N126 N104:N114 N92:N102 N80:N90 N68:N78 N56:N66 N44:N54 N32:N42 N20:N30"/>
    <dataValidation type="date" operator="greaterThan" allowBlank="1" showInputMessage="1" showErrorMessage="1" errorTitle="Error en Ingresos de Fechas" error="La fecha debe corresponder al Año 2014." sqref="C9:C18 C189 C177:C186 C165:C174 C153:C162 C141:C150 C129:C138 C117:C126 C105:C114 C93:C102 C81:C90 C69:C78 C57:C66 C45:C54 C33:C42 C21:C30">
      <formula1>41275</formula1>
    </dataValidation>
    <dataValidation type="textLength" operator="lessThanOrEqual" allowBlank="1" showInputMessage="1" showErrorMessage="1" errorTitle="MÁXIMO DE CARACTERES SOBREPASADO" error="Sólo 255 caracteres por celdas" sqref="D9:F18 B9:B18 B21:B30 B33:B42 B45:B54 B57:B66 B69:B78 B81:B90 B93:B102 B105:B114 B117:B126 B129:B138 B141:B150 B177:B186 B165:B174 B153:B162 B189 D189:F189 K189 O189:P189 D177:F186 K177:K186 O177:P186 D165:F174 K165:K174 O165:P174 D153:F162 K153:K162 O153:P162 D141:F150 K141:K150 O141:P150 D129:F138 K129:K138 O129:P138 D117:F126 K117:K126 O117:P126 D105:F114 K105:K114 O105:P114 D93:F102 K93:K102 O93:P102 D81:F90 K81:K90 O81:P90 D69:F78 K69:K78 O69:P78 D57:F66 K57:K66 O57:P66 K9:K18 O9:P18 D21:F30 K21:K30 O21:P30 D33:F42 K33:K42 O33:P42 D45:F54 K45:K54 O45:P54">
      <formula1>255</formula1>
    </dataValidation>
    <dataValidation type="date" allowBlank="1" showInputMessage="1" showErrorMessage="1" errorTitle="SÓLO FECHAS" error="Las fechas corresponden a las del Año 2013" sqref="G107:H107 G155:H155 G95:H95 G143:H143 G83:H83 G167:H167 G71:H71 G119:H119 G59:H59 G11:H11 G23:H23 G131:H131 G35:H35 G179:H179 G47:H47">
      <formula1>41275</formula1>
      <formula2>41639</formula2>
    </dataValidation>
    <dataValidation type="date" errorStyle="information" operator="greaterThan" allowBlank="1" showInputMessage="1" showErrorMessage="1" errorTitle="SÓLO FECHAS" error="Las fechas corresponden al presupuesto 2014" sqref="G108:H114 G171:G174 G168:G169 H168:H174 G156:H162 G93:H94 G96:H102 G141:H142 G144:H150 G81:H82 G84:H90 G165:H166 G153:H154 G69:H70 G72:H78 G117:H118 G120:H126 G57:H58 G60:H66 G105:H106 G9:H10 G12:H18 G189:H189 G21:H22 G24:H30 G129:H130 G132:H138 G33:H34 G36:H42 G177:H178 G180:H186 G45:H46 G48:H54">
      <formula1>41275</formula1>
    </dataValidation>
    <dataValidation type="textLength" operator="lessThanOrEqual" allowBlank="1" showInputMessage="1" showErrorMessage="1" sqref="J105:J114 J141:J150 J177:J186 J129:J138 J93:J102 J33:J42 J165:J174 J117:J126 J153:J162 J81:J90 J57:J66 J45:J54 J189 J9:J18 J21:J30 J69:J78">
      <formula1>255</formula1>
    </dataValidation>
    <dataValidation type="decimal" allowBlank="1" showInputMessage="1" showErrorMessage="1" errorTitle="Sólo números" error="Sólo ingresar números sin letras_x000a_" sqref="L189:M189 L9:M18 U189:W189 Y189:AA189 AC189:AE189 Q189:S189 U177:W186 Y177:AA186 AC177:AE186 Q177:S186 U165:W174 Y165:AA174 AC165:AE174 Q165:S174 U153:W162 Y153:AA162 AC153:AE162 Q153:S162 U141:W150 Y141:AA150 AC141:AE150 Q141:S150 U129:W138 Y129:AA138 AC129:AE138 Q129:S138 U117:W126 Y117:AA126 AC117:AE126 Q117:S126 U105:W114 Y105:AA114 AC105:AE114 Q105:S114 U93:W102 Y93:AA102 AC93:AE102 Q93:S102 U81:W90 Y81:AA90 AC81:AE90 Q81:S90 U69:W78 Y69:AA78 AC69:AE78 Q69:S78 U57:W66 Y57:AA66 AC57:AE66 Q57:S66 Y9:AA18 AC9:AE18 L21:M30 U21:W30 Q9:S18 U9:W18 AC21:AE30 Y21:AA30 L33:M42 Q21:S30 U33:W42 Y33:AA42 AC33:AE42 L45:M54 L57:M66 U45:W54 Y45:AA54 AC45:AE54 Q45:S54 L165:M174 L141:M150 L93:M102 L69:M78 Q33:S42 L81:M90 L105:M114 L129:M138 L117:M126 L153:M162 L177:M186">
      <formula1>-100000000</formula1>
      <formula2>10000000000</formula2>
    </dataValidation>
  </dataValidations>
  <printOptions horizontalCentered="1"/>
  <pageMargins left="0.35433070866141736" right="0.15748031496062992" top="0.39370078740157483" bottom="0.19685039370078741" header="0" footer="0"/>
  <pageSetup paperSize="129" scale="48" fitToHeight="20" orientation="landscape" r:id="rId1"/>
  <headerFooter alignWithMargins="0"/>
  <ignoredErrors>
    <ignoredError sqref="AI190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tabSelected="1" topLeftCell="C1" zoomScaleNormal="100" workbookViewId="0">
      <pane ySplit="7" topLeftCell="A10" activePane="bottomLeft" state="frozen"/>
      <selection activeCell="H201" sqref="H201"/>
      <selection pane="bottomLeft" activeCell="H201" sqref="H201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hidden="1" customWidth="1" outlineLevel="1"/>
    <col min="10" max="10" width="10.42578125" style="6" customWidth="1" collapsed="1"/>
    <col min="11" max="13" width="12.28515625" style="6" hidden="1" customWidth="1" outlineLevel="1"/>
    <col min="14" max="14" width="12.28515625" style="6" customWidth="1" collapsed="1"/>
    <col min="15" max="17" width="12.5703125" style="6" customWidth="1" outlineLevel="1"/>
    <col min="18" max="18" width="12.28515625" style="6" customWidth="1"/>
    <col min="19" max="19" width="10.7109375" style="6" hidden="1" customWidth="1" outlineLevel="1"/>
    <col min="20" max="20" width="11.140625" style="6" hidden="1" customWidth="1" outlineLevel="1"/>
    <col min="21" max="21" width="10.7109375" style="6" hidden="1" customWidth="1" outlineLevel="1"/>
    <col min="22" max="22" width="12.42578125" style="6" customWidth="1" collapsed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166" t="str">
        <f>+'24-03-002'!A1:AI1</f>
        <v>PARTIDA 21 - 01 - 06  "SUBSECRETARIA DE SERVICIOS SOCIALES"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</row>
    <row r="2" spans="1:25" s="1" customFormat="1" ht="16.5" customHeight="1">
      <c r="A2" s="166" t="s">
        <v>76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</row>
    <row r="3" spans="1:25" s="1" customFormat="1" ht="16.5" customHeight="1">
      <c r="A3" s="166" t="str">
        <f>+'24-03-002'!A3:AI3</f>
        <v>EJECUCIÓN AL 30 DE SEPTIEMBRE DE 2014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</row>
    <row r="4" spans="1:25" s="1" customFormat="1" ht="16.5" customHeight="1">
      <c r="A4" s="166" t="s">
        <v>48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</row>
    <row r="5" spans="1:25" ht="18" customHeight="1">
      <c r="A5" s="176" t="str">
        <f>+'24-03-002'!A5:H5</f>
        <v xml:space="preserve">24-03-002 FONDO CONCURSABLE DE INICIATIVAS PARA LA INFANCIA 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8"/>
    </row>
    <row r="6" spans="1:25" s="3" customFormat="1" ht="25.5" customHeight="1">
      <c r="A6" s="179" t="s">
        <v>34</v>
      </c>
      <c r="B6" s="172" t="s">
        <v>32</v>
      </c>
      <c r="C6" s="172" t="s">
        <v>51</v>
      </c>
      <c r="D6" s="180" t="s">
        <v>21</v>
      </c>
      <c r="E6" s="181"/>
      <c r="F6" s="182"/>
      <c r="G6" s="175" t="s">
        <v>33</v>
      </c>
      <c r="H6" s="175"/>
      <c r="I6" s="175"/>
      <c r="J6" s="170" t="s">
        <v>23</v>
      </c>
      <c r="K6" s="175" t="s">
        <v>33</v>
      </c>
      <c r="L6" s="175"/>
      <c r="M6" s="175"/>
      <c r="N6" s="170" t="s">
        <v>24</v>
      </c>
      <c r="O6" s="175" t="s">
        <v>33</v>
      </c>
      <c r="P6" s="175"/>
      <c r="Q6" s="175"/>
      <c r="R6" s="170" t="s">
        <v>25</v>
      </c>
      <c r="S6" s="175" t="s">
        <v>33</v>
      </c>
      <c r="T6" s="175"/>
      <c r="U6" s="175"/>
      <c r="V6" s="170" t="s">
        <v>26</v>
      </c>
      <c r="W6" s="172" t="s">
        <v>47</v>
      </c>
      <c r="X6" s="174" t="s">
        <v>27</v>
      </c>
      <c r="Y6" s="174"/>
    </row>
    <row r="7" spans="1:25" s="3" customFormat="1" ht="24" customHeight="1">
      <c r="A7" s="179"/>
      <c r="B7" s="173"/>
      <c r="C7" s="173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171"/>
      <c r="K7" s="44" t="s">
        <v>38</v>
      </c>
      <c r="L7" s="44" t="s">
        <v>39</v>
      </c>
      <c r="M7" s="44" t="s">
        <v>40</v>
      </c>
      <c r="N7" s="171"/>
      <c r="O7" s="44" t="s">
        <v>41</v>
      </c>
      <c r="P7" s="44" t="s">
        <v>42</v>
      </c>
      <c r="Q7" s="44" t="s">
        <v>43</v>
      </c>
      <c r="R7" s="171"/>
      <c r="S7" s="44" t="s">
        <v>44</v>
      </c>
      <c r="T7" s="44" t="s">
        <v>45</v>
      </c>
      <c r="U7" s="44" t="s">
        <v>46</v>
      </c>
      <c r="V7" s="171"/>
      <c r="W7" s="173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+'24-03-002'!I19</f>
        <v>0</v>
      </c>
      <c r="C8" s="9">
        <f>+'24-03-002'!J19</f>
        <v>0</v>
      </c>
      <c r="D8" s="9">
        <f>+'24-03-002'!L19</f>
        <v>0</v>
      </c>
      <c r="E8" s="9">
        <f>+'24-03-002'!M19</f>
        <v>0</v>
      </c>
      <c r="F8" s="9">
        <f>+'24-03-002'!N19</f>
        <v>0</v>
      </c>
      <c r="G8" s="9">
        <f>+'24-03-002'!Q19</f>
        <v>0</v>
      </c>
      <c r="H8" s="9">
        <f>+'24-03-002'!R19</f>
        <v>0</v>
      </c>
      <c r="I8" s="9">
        <f>+'24-03-002'!S19</f>
        <v>0</v>
      </c>
      <c r="J8" s="9">
        <f>+'24-03-002'!T19</f>
        <v>0</v>
      </c>
      <c r="K8" s="9">
        <f>+'24-03-002'!U19</f>
        <v>0</v>
      </c>
      <c r="L8" s="9">
        <f>+'24-03-002'!V19</f>
        <v>0</v>
      </c>
      <c r="M8" s="9">
        <f>+'24-03-002'!W19</f>
        <v>0</v>
      </c>
      <c r="N8" s="9">
        <f>+'24-03-002'!X19</f>
        <v>0</v>
      </c>
      <c r="O8" s="9">
        <f>+'24-03-002'!Y19</f>
        <v>0</v>
      </c>
      <c r="P8" s="9">
        <f>+'24-03-002'!Z19</f>
        <v>0</v>
      </c>
      <c r="Q8" s="9">
        <f>+'24-03-002'!AA19</f>
        <v>0</v>
      </c>
      <c r="R8" s="9">
        <f>+'24-03-002'!AB19</f>
        <v>0</v>
      </c>
      <c r="S8" s="9">
        <f>+'24-03-002'!AC19</f>
        <v>0</v>
      </c>
      <c r="T8" s="9">
        <f>+'24-03-002'!AD19</f>
        <v>0</v>
      </c>
      <c r="U8" s="9">
        <f>+'24-03-002'!AE19</f>
        <v>0</v>
      </c>
      <c r="V8" s="9">
        <f>+'24-03-002'!AF19</f>
        <v>0</v>
      </c>
      <c r="W8" s="9">
        <f>+'24-03-002'!AG19</f>
        <v>0</v>
      </c>
      <c r="X8" s="11">
        <f>+'24-03-002'!AH19</f>
        <v>0</v>
      </c>
      <c r="Y8" s="11">
        <f>+'24-03-002'!AI19</f>
        <v>0</v>
      </c>
    </row>
    <row r="9" spans="1:25" s="12" customFormat="1" ht="26.25" customHeight="1">
      <c r="A9" s="10" t="s">
        <v>12</v>
      </c>
      <c r="B9" s="9">
        <f>+'24-03-002'!I31</f>
        <v>0</v>
      </c>
      <c r="C9" s="9">
        <f>+'24-03-002'!J31</f>
        <v>0</v>
      </c>
      <c r="D9" s="9">
        <f>+'24-03-002'!L31</f>
        <v>0</v>
      </c>
      <c r="E9" s="9">
        <f>+'24-03-002'!M31</f>
        <v>0</v>
      </c>
      <c r="F9" s="9">
        <f>+'24-03-002'!N31</f>
        <v>0</v>
      </c>
      <c r="G9" s="9">
        <f>+'24-03-002'!Q31</f>
        <v>0</v>
      </c>
      <c r="H9" s="9">
        <f>+'24-03-002'!R31</f>
        <v>0</v>
      </c>
      <c r="I9" s="9">
        <f>+'24-03-002'!S31</f>
        <v>0</v>
      </c>
      <c r="J9" s="9">
        <f>+'24-03-002'!T31</f>
        <v>0</v>
      </c>
      <c r="K9" s="9">
        <f>+'24-03-002'!U31</f>
        <v>0</v>
      </c>
      <c r="L9" s="9">
        <f>+'24-03-002'!V31</f>
        <v>0</v>
      </c>
      <c r="M9" s="9">
        <f>+'24-03-002'!W31</f>
        <v>0</v>
      </c>
      <c r="N9" s="9">
        <f>+'24-03-002'!X31</f>
        <v>0</v>
      </c>
      <c r="O9" s="9">
        <f>+'24-03-002'!Y31</f>
        <v>0</v>
      </c>
      <c r="P9" s="9">
        <f>+'24-03-002'!Z31</f>
        <v>0</v>
      </c>
      <c r="Q9" s="9">
        <f>+'24-03-002'!AA31</f>
        <v>0</v>
      </c>
      <c r="R9" s="9">
        <f>+'24-03-002'!AB31</f>
        <v>0</v>
      </c>
      <c r="S9" s="9">
        <f>+'24-03-002'!AC31</f>
        <v>0</v>
      </c>
      <c r="T9" s="9">
        <f>+'24-03-002'!AD31</f>
        <v>0</v>
      </c>
      <c r="U9" s="9">
        <f>+'24-03-002'!AE31</f>
        <v>0</v>
      </c>
      <c r="V9" s="9">
        <f>+'24-03-002'!AF31</f>
        <v>0</v>
      </c>
      <c r="W9" s="9">
        <f>+'24-03-002'!AG31</f>
        <v>0</v>
      </c>
      <c r="X9" s="11">
        <f>+'24-03-002'!AH31</f>
        <v>0</v>
      </c>
      <c r="Y9" s="11">
        <f>+'24-03-002'!AI31</f>
        <v>0</v>
      </c>
    </row>
    <row r="10" spans="1:25" s="12" customFormat="1" ht="26.25" customHeight="1">
      <c r="A10" s="10" t="s">
        <v>13</v>
      </c>
      <c r="B10" s="9">
        <f>+'24-03-002'!I43</f>
        <v>0</v>
      </c>
      <c r="C10" s="9">
        <f>+'24-03-002'!J43</f>
        <v>0</v>
      </c>
      <c r="D10" s="9">
        <f>+'24-03-002'!L43</f>
        <v>0</v>
      </c>
      <c r="E10" s="9">
        <f>+'24-03-002'!M43</f>
        <v>0</v>
      </c>
      <c r="F10" s="9">
        <f>+'24-03-002'!N43</f>
        <v>0</v>
      </c>
      <c r="G10" s="9">
        <f>+'24-03-002'!Q43</f>
        <v>0</v>
      </c>
      <c r="H10" s="9">
        <f>+'24-03-002'!R43</f>
        <v>0</v>
      </c>
      <c r="I10" s="9">
        <f>+'24-03-002'!S43</f>
        <v>0</v>
      </c>
      <c r="J10" s="9">
        <f>+'24-03-002'!T43</f>
        <v>0</v>
      </c>
      <c r="K10" s="9">
        <f>+'24-03-002'!U43</f>
        <v>0</v>
      </c>
      <c r="L10" s="9">
        <f>+'24-03-002'!V43</f>
        <v>0</v>
      </c>
      <c r="M10" s="9">
        <f>+'24-03-002'!W43</f>
        <v>0</v>
      </c>
      <c r="N10" s="9">
        <f>+'24-03-002'!X43</f>
        <v>0</v>
      </c>
      <c r="O10" s="9">
        <f>+'24-03-002'!Y43</f>
        <v>0</v>
      </c>
      <c r="P10" s="9">
        <f>+'24-03-002'!Z43</f>
        <v>0</v>
      </c>
      <c r="Q10" s="9">
        <f>+'24-03-002'!AA43</f>
        <v>0</v>
      </c>
      <c r="R10" s="9">
        <f>+'24-03-002'!AB43</f>
        <v>0</v>
      </c>
      <c r="S10" s="9">
        <f>+'24-03-002'!AC43</f>
        <v>0</v>
      </c>
      <c r="T10" s="9">
        <f>+'24-03-002'!AD43</f>
        <v>0</v>
      </c>
      <c r="U10" s="9">
        <f>+'24-03-002'!AE43</f>
        <v>0</v>
      </c>
      <c r="V10" s="9">
        <f>+'24-03-002'!AF43</f>
        <v>0</v>
      </c>
      <c r="W10" s="9">
        <f>+'24-03-002'!AG43</f>
        <v>0</v>
      </c>
      <c r="X10" s="11">
        <f>+'24-03-002'!AH43</f>
        <v>0</v>
      </c>
      <c r="Y10" s="11">
        <f>+'24-03-002'!AI43</f>
        <v>0</v>
      </c>
    </row>
    <row r="11" spans="1:25" s="12" customFormat="1" ht="26.25" customHeight="1">
      <c r="A11" s="10" t="s">
        <v>14</v>
      </c>
      <c r="B11" s="9">
        <f>+'24-03-002'!I55</f>
        <v>0</v>
      </c>
      <c r="C11" s="9">
        <f>+'24-03-002'!J55</f>
        <v>0</v>
      </c>
      <c r="D11" s="9">
        <f>+'24-03-002'!L55</f>
        <v>0</v>
      </c>
      <c r="E11" s="9">
        <f>+'24-03-002'!M55</f>
        <v>0</v>
      </c>
      <c r="F11" s="9">
        <f>+'24-03-002'!N55</f>
        <v>0</v>
      </c>
      <c r="G11" s="9">
        <f>+'24-03-002'!Q55</f>
        <v>0</v>
      </c>
      <c r="H11" s="9">
        <f>+'24-03-002'!R55</f>
        <v>0</v>
      </c>
      <c r="I11" s="9">
        <f>+'24-03-002'!S55</f>
        <v>0</v>
      </c>
      <c r="J11" s="9">
        <f>+'24-03-002'!T55</f>
        <v>0</v>
      </c>
      <c r="K11" s="9">
        <f>+'24-03-002'!U55</f>
        <v>0</v>
      </c>
      <c r="L11" s="9">
        <f>+'24-03-002'!V55</f>
        <v>0</v>
      </c>
      <c r="M11" s="9">
        <f>+'24-03-002'!W55</f>
        <v>0</v>
      </c>
      <c r="N11" s="9">
        <f>+'24-03-002'!X55</f>
        <v>0</v>
      </c>
      <c r="O11" s="9">
        <f>+'24-03-002'!Y55</f>
        <v>0</v>
      </c>
      <c r="P11" s="9">
        <f>+'24-03-002'!Z55</f>
        <v>0</v>
      </c>
      <c r="Q11" s="9">
        <f>+'24-03-002'!AA55</f>
        <v>0</v>
      </c>
      <c r="R11" s="9">
        <f>+'24-03-002'!AB55</f>
        <v>0</v>
      </c>
      <c r="S11" s="9">
        <f>+'24-03-002'!AC55</f>
        <v>0</v>
      </c>
      <c r="T11" s="9">
        <f>+'24-03-002'!AD55</f>
        <v>0</v>
      </c>
      <c r="U11" s="9">
        <f>+'24-03-002'!AE55</f>
        <v>0</v>
      </c>
      <c r="V11" s="9">
        <f>+'24-03-002'!AF55</f>
        <v>0</v>
      </c>
      <c r="W11" s="9">
        <f>+'24-03-002'!AG55</f>
        <v>0</v>
      </c>
      <c r="X11" s="11">
        <f>+'24-03-002'!AH55</f>
        <v>0</v>
      </c>
      <c r="Y11" s="11">
        <f>+'24-03-002'!AI55</f>
        <v>0</v>
      </c>
    </row>
    <row r="12" spans="1:25" s="12" customFormat="1" ht="26.25" customHeight="1">
      <c r="A12" s="43" t="s">
        <v>59</v>
      </c>
      <c r="B12" s="9">
        <f>+'24-03-002'!I67</f>
        <v>0</v>
      </c>
      <c r="C12" s="9">
        <f>+'24-03-002'!J67</f>
        <v>0</v>
      </c>
      <c r="D12" s="9">
        <f>+'24-03-002'!L67</f>
        <v>0</v>
      </c>
      <c r="E12" s="9">
        <f>+'24-03-002'!M67</f>
        <v>0</v>
      </c>
      <c r="F12" s="9">
        <f>+'24-03-002'!N67</f>
        <v>0</v>
      </c>
      <c r="G12" s="9">
        <f>+'24-03-002'!Q67</f>
        <v>0</v>
      </c>
      <c r="H12" s="9">
        <f>+'24-03-002'!R67</f>
        <v>0</v>
      </c>
      <c r="I12" s="9">
        <f>+'24-03-002'!S67</f>
        <v>0</v>
      </c>
      <c r="J12" s="9">
        <f>+'24-03-002'!T67</f>
        <v>0</v>
      </c>
      <c r="K12" s="9">
        <f>+'24-03-002'!U67</f>
        <v>0</v>
      </c>
      <c r="L12" s="9">
        <f>+'24-03-002'!V67</f>
        <v>0</v>
      </c>
      <c r="M12" s="9">
        <f>+'24-03-002'!W67</f>
        <v>0</v>
      </c>
      <c r="N12" s="9">
        <f>+'24-03-002'!X67</f>
        <v>0</v>
      </c>
      <c r="O12" s="9">
        <f>+'24-03-002'!Y67</f>
        <v>0</v>
      </c>
      <c r="P12" s="9">
        <f>+'24-03-002'!Z67</f>
        <v>0</v>
      </c>
      <c r="Q12" s="9">
        <f>+'24-03-002'!AA67</f>
        <v>0</v>
      </c>
      <c r="R12" s="9">
        <f>+'24-03-002'!AB67</f>
        <v>0</v>
      </c>
      <c r="S12" s="9">
        <f>+'24-03-002'!AC67</f>
        <v>0</v>
      </c>
      <c r="T12" s="9">
        <f>+'24-03-002'!AD67</f>
        <v>0</v>
      </c>
      <c r="U12" s="9">
        <f>+'24-03-002'!AE67</f>
        <v>0</v>
      </c>
      <c r="V12" s="9">
        <f>+'24-03-002'!AF67</f>
        <v>0</v>
      </c>
      <c r="W12" s="9">
        <f>+'24-03-002'!AG67</f>
        <v>0</v>
      </c>
      <c r="X12" s="11">
        <f>+'24-03-002'!AH67</f>
        <v>0</v>
      </c>
      <c r="Y12" s="11">
        <f>+'24-03-002'!AI67</f>
        <v>0</v>
      </c>
    </row>
    <row r="13" spans="1:25" s="12" customFormat="1" ht="26.25" customHeight="1">
      <c r="A13" s="10" t="s">
        <v>15</v>
      </c>
      <c r="B13" s="9">
        <f>+'24-03-002'!I79</f>
        <v>0</v>
      </c>
      <c r="C13" s="9">
        <f>+'24-03-002'!J79</f>
        <v>0</v>
      </c>
      <c r="D13" s="9">
        <f>+'24-03-002'!L79</f>
        <v>0</v>
      </c>
      <c r="E13" s="9">
        <f>+'24-03-002'!M79</f>
        <v>0</v>
      </c>
      <c r="F13" s="9">
        <f>+'24-03-002'!N79</f>
        <v>0</v>
      </c>
      <c r="G13" s="9">
        <f>+'24-03-002'!Q79</f>
        <v>0</v>
      </c>
      <c r="H13" s="9">
        <f>+'24-03-002'!R79</f>
        <v>0</v>
      </c>
      <c r="I13" s="9">
        <f>+'24-03-002'!S79</f>
        <v>0</v>
      </c>
      <c r="J13" s="9">
        <f>+'24-03-002'!T79</f>
        <v>0</v>
      </c>
      <c r="K13" s="9">
        <f>+'24-03-002'!U79</f>
        <v>0</v>
      </c>
      <c r="L13" s="9">
        <f>+'24-03-002'!V79</f>
        <v>0</v>
      </c>
      <c r="M13" s="9">
        <f>+'24-03-002'!W79</f>
        <v>0</v>
      </c>
      <c r="N13" s="9">
        <f>+'24-03-002'!X79</f>
        <v>0</v>
      </c>
      <c r="O13" s="9">
        <f>+'24-03-002'!Y79</f>
        <v>0</v>
      </c>
      <c r="P13" s="9">
        <f>+'24-03-002'!Z79</f>
        <v>0</v>
      </c>
      <c r="Q13" s="9">
        <f>+'24-03-002'!AA79</f>
        <v>0</v>
      </c>
      <c r="R13" s="9">
        <f>+'24-03-002'!AB79</f>
        <v>0</v>
      </c>
      <c r="S13" s="9">
        <f>+'24-03-002'!AC79</f>
        <v>0</v>
      </c>
      <c r="T13" s="9">
        <f>+'24-03-002'!AD79</f>
        <v>0</v>
      </c>
      <c r="U13" s="9">
        <f>+'24-03-002'!AE79</f>
        <v>0</v>
      </c>
      <c r="V13" s="9">
        <f>+'24-03-002'!AF79</f>
        <v>0</v>
      </c>
      <c r="W13" s="9">
        <f>+'24-03-002'!AG79</f>
        <v>0</v>
      </c>
      <c r="X13" s="11">
        <f>+'24-03-002'!AH79</f>
        <v>0</v>
      </c>
      <c r="Y13" s="11">
        <f>+'24-03-002'!AI79</f>
        <v>0</v>
      </c>
    </row>
    <row r="14" spans="1:25" s="12" customFormat="1" ht="26.25" customHeight="1">
      <c r="A14" s="10" t="s">
        <v>16</v>
      </c>
      <c r="B14" s="9">
        <f>+'24-03-002'!I91</f>
        <v>0</v>
      </c>
      <c r="C14" s="9">
        <f>+'24-03-002'!J91</f>
        <v>0</v>
      </c>
      <c r="D14" s="9">
        <f>+'24-03-002'!L91</f>
        <v>0</v>
      </c>
      <c r="E14" s="9">
        <f>+'24-03-002'!M91</f>
        <v>0</v>
      </c>
      <c r="F14" s="9">
        <f>+'24-03-002'!N91</f>
        <v>0</v>
      </c>
      <c r="G14" s="9">
        <f>+'24-03-002'!Q91</f>
        <v>0</v>
      </c>
      <c r="H14" s="9">
        <f>+'24-03-002'!R91</f>
        <v>0</v>
      </c>
      <c r="I14" s="9">
        <f>+'24-03-002'!S91</f>
        <v>0</v>
      </c>
      <c r="J14" s="9">
        <f>+'24-03-002'!T91</f>
        <v>0</v>
      </c>
      <c r="K14" s="9">
        <f>+'24-03-002'!U91</f>
        <v>0</v>
      </c>
      <c r="L14" s="9">
        <f>+'24-03-002'!V91</f>
        <v>0</v>
      </c>
      <c r="M14" s="9">
        <f>+'24-03-002'!W91</f>
        <v>0</v>
      </c>
      <c r="N14" s="9">
        <f>+'24-03-002'!X91</f>
        <v>0</v>
      </c>
      <c r="O14" s="9">
        <f>+'24-03-002'!Y91</f>
        <v>0</v>
      </c>
      <c r="P14" s="9">
        <f>+'24-03-002'!Z91</f>
        <v>0</v>
      </c>
      <c r="Q14" s="9">
        <f>+'24-03-002'!AA91</f>
        <v>0</v>
      </c>
      <c r="R14" s="9">
        <f>+'24-03-002'!AB91</f>
        <v>0</v>
      </c>
      <c r="S14" s="9">
        <f>+'24-03-002'!AC91</f>
        <v>0</v>
      </c>
      <c r="T14" s="9">
        <f>+'24-03-002'!AD91</f>
        <v>0</v>
      </c>
      <c r="U14" s="9">
        <f>+'24-03-002'!AE91</f>
        <v>0</v>
      </c>
      <c r="V14" s="9">
        <f>+'24-03-002'!AF91</f>
        <v>0</v>
      </c>
      <c r="W14" s="9">
        <f>+'24-03-002'!AG91</f>
        <v>0</v>
      </c>
      <c r="X14" s="11">
        <f>+'24-03-002'!AH91</f>
        <v>0</v>
      </c>
      <c r="Y14" s="11">
        <f>+'24-03-002'!AI91</f>
        <v>0</v>
      </c>
    </row>
    <row r="15" spans="1:25" s="12" customFormat="1" ht="26.25" customHeight="1">
      <c r="A15" s="43" t="s">
        <v>63</v>
      </c>
      <c r="B15" s="9">
        <f>+'24-03-002'!I103</f>
        <v>0</v>
      </c>
      <c r="C15" s="9">
        <f>+'24-03-002'!J103</f>
        <v>0</v>
      </c>
      <c r="D15" s="9">
        <f>+'24-03-002'!L103</f>
        <v>0</v>
      </c>
      <c r="E15" s="9">
        <f>+'24-03-002'!M103</f>
        <v>0</v>
      </c>
      <c r="F15" s="9">
        <f>+'24-03-002'!N103</f>
        <v>0</v>
      </c>
      <c r="G15" s="9">
        <f>+'24-03-002'!Q103</f>
        <v>0</v>
      </c>
      <c r="H15" s="9">
        <f>+'24-03-002'!R103</f>
        <v>0</v>
      </c>
      <c r="I15" s="9">
        <f>+'24-03-002'!S103</f>
        <v>0</v>
      </c>
      <c r="J15" s="9">
        <f>+'24-03-002'!T103</f>
        <v>0</v>
      </c>
      <c r="K15" s="9">
        <f>+'24-03-002'!U103</f>
        <v>0</v>
      </c>
      <c r="L15" s="9">
        <f>+'24-03-002'!V103</f>
        <v>0</v>
      </c>
      <c r="M15" s="9">
        <f>+'24-03-002'!W103</f>
        <v>0</v>
      </c>
      <c r="N15" s="9">
        <f>+'24-03-002'!X103</f>
        <v>0</v>
      </c>
      <c r="O15" s="9">
        <f>+'24-03-002'!Y103</f>
        <v>0</v>
      </c>
      <c r="P15" s="9">
        <f>+'24-03-002'!Z103</f>
        <v>0</v>
      </c>
      <c r="Q15" s="9">
        <f>+'24-03-002'!AA103</f>
        <v>0</v>
      </c>
      <c r="R15" s="9">
        <f>+'24-03-002'!AB103</f>
        <v>0</v>
      </c>
      <c r="S15" s="9">
        <f>+'24-03-002'!AC103</f>
        <v>0</v>
      </c>
      <c r="T15" s="9">
        <f>+'24-03-002'!AD103</f>
        <v>0</v>
      </c>
      <c r="U15" s="9">
        <f>+'24-03-002'!AE103</f>
        <v>0</v>
      </c>
      <c r="V15" s="9">
        <f>+'24-03-002'!AF103</f>
        <v>0</v>
      </c>
      <c r="W15" s="9">
        <f>+'24-03-002'!AG103</f>
        <v>0</v>
      </c>
      <c r="X15" s="11">
        <f>+'24-03-002'!AH103</f>
        <v>0</v>
      </c>
      <c r="Y15" s="11">
        <f>+'24-03-002'!AI103</f>
        <v>0</v>
      </c>
    </row>
    <row r="16" spans="1:25" s="12" customFormat="1" ht="26.25" customHeight="1">
      <c r="A16" s="43" t="s">
        <v>65</v>
      </c>
      <c r="B16" s="9">
        <f>+'24-03-002'!I115</f>
        <v>0</v>
      </c>
      <c r="C16" s="9">
        <f>+'24-03-002'!J115</f>
        <v>0</v>
      </c>
      <c r="D16" s="9">
        <f>+'24-03-002'!L115</f>
        <v>0</v>
      </c>
      <c r="E16" s="9">
        <f>+'24-03-002'!M115</f>
        <v>0</v>
      </c>
      <c r="F16" s="9">
        <f>+'24-03-002'!N115</f>
        <v>0</v>
      </c>
      <c r="G16" s="9">
        <f>+'24-03-002'!Q115</f>
        <v>0</v>
      </c>
      <c r="H16" s="9">
        <f>+'24-03-002'!R115</f>
        <v>0</v>
      </c>
      <c r="I16" s="9">
        <f>+'24-03-002'!S115</f>
        <v>0</v>
      </c>
      <c r="J16" s="9">
        <f>+'24-03-002'!T115</f>
        <v>0</v>
      </c>
      <c r="K16" s="9">
        <f>+'24-03-002'!U115</f>
        <v>0</v>
      </c>
      <c r="L16" s="9">
        <f>+'24-03-002'!V115</f>
        <v>0</v>
      </c>
      <c r="M16" s="9">
        <f>+'24-03-002'!W115</f>
        <v>0</v>
      </c>
      <c r="N16" s="9">
        <f>+'24-03-002'!X115</f>
        <v>0</v>
      </c>
      <c r="O16" s="9">
        <f>+'24-03-002'!Y115</f>
        <v>0</v>
      </c>
      <c r="P16" s="9">
        <f>+'24-03-002'!Z115</f>
        <v>0</v>
      </c>
      <c r="Q16" s="9">
        <f>+'24-03-002'!AA115</f>
        <v>0</v>
      </c>
      <c r="R16" s="9">
        <f>+'24-03-002'!AB115</f>
        <v>0</v>
      </c>
      <c r="S16" s="9">
        <f>+'24-03-002'!AC115</f>
        <v>0</v>
      </c>
      <c r="T16" s="9">
        <f>+'24-03-002'!AD115</f>
        <v>0</v>
      </c>
      <c r="U16" s="9">
        <f>+'24-03-002'!AE115</f>
        <v>0</v>
      </c>
      <c r="V16" s="9">
        <f>+'24-03-002'!AF115</f>
        <v>0</v>
      </c>
      <c r="W16" s="9">
        <f>+'24-03-002'!AG115</f>
        <v>0</v>
      </c>
      <c r="X16" s="11">
        <f>+'24-03-002'!AH115</f>
        <v>0</v>
      </c>
      <c r="Y16" s="11">
        <f>+'24-03-002'!AI115</f>
        <v>0</v>
      </c>
    </row>
    <row r="17" spans="1:25" s="12" customFormat="1" ht="26.25" customHeight="1">
      <c r="A17" s="10" t="s">
        <v>17</v>
      </c>
      <c r="B17" s="9">
        <f>+'24-03-002'!I127</f>
        <v>0</v>
      </c>
      <c r="C17" s="9">
        <f>+'24-03-002'!J127</f>
        <v>0</v>
      </c>
      <c r="D17" s="9">
        <f>+'24-03-002'!L127</f>
        <v>0</v>
      </c>
      <c r="E17" s="9">
        <f>+'24-03-002'!M127</f>
        <v>0</v>
      </c>
      <c r="F17" s="9">
        <f>+'24-03-002'!N127</f>
        <v>0</v>
      </c>
      <c r="G17" s="9">
        <f>+'24-03-002'!Q127</f>
        <v>0</v>
      </c>
      <c r="H17" s="9">
        <f>+'24-03-002'!R127</f>
        <v>0</v>
      </c>
      <c r="I17" s="9">
        <f>+'24-03-002'!S127</f>
        <v>0</v>
      </c>
      <c r="J17" s="9">
        <f>+'24-03-002'!T127</f>
        <v>0</v>
      </c>
      <c r="K17" s="9">
        <f>+'24-03-002'!U127</f>
        <v>0</v>
      </c>
      <c r="L17" s="9">
        <f>+'24-03-002'!V127</f>
        <v>0</v>
      </c>
      <c r="M17" s="9">
        <f>+'24-03-002'!W127</f>
        <v>0</v>
      </c>
      <c r="N17" s="9">
        <f>+'24-03-002'!X127</f>
        <v>0</v>
      </c>
      <c r="O17" s="9">
        <f>+'24-03-002'!Y127</f>
        <v>0</v>
      </c>
      <c r="P17" s="9">
        <f>+'24-03-002'!Z127</f>
        <v>0</v>
      </c>
      <c r="Q17" s="9">
        <f>+'24-03-002'!AA127</f>
        <v>0</v>
      </c>
      <c r="R17" s="9">
        <f>+'24-03-002'!AB127</f>
        <v>0</v>
      </c>
      <c r="S17" s="9">
        <f>+'24-03-002'!AC127</f>
        <v>0</v>
      </c>
      <c r="T17" s="9">
        <f>+'24-03-002'!AD127</f>
        <v>0</v>
      </c>
      <c r="U17" s="9">
        <f>+'24-03-002'!AE127</f>
        <v>0</v>
      </c>
      <c r="V17" s="9">
        <f>+'24-03-002'!AF127</f>
        <v>0</v>
      </c>
      <c r="W17" s="9">
        <f>+'24-03-002'!AG127</f>
        <v>0</v>
      </c>
      <c r="X17" s="11">
        <f>+'24-03-002'!AH127</f>
        <v>0</v>
      </c>
      <c r="Y17" s="11">
        <f>+'24-03-002'!AI127</f>
        <v>0</v>
      </c>
    </row>
    <row r="18" spans="1:25" s="12" customFormat="1" ht="26.25" customHeight="1">
      <c r="A18" s="43" t="s">
        <v>68</v>
      </c>
      <c r="B18" s="9">
        <f>+'24-03-002'!I139</f>
        <v>0</v>
      </c>
      <c r="C18" s="9">
        <f>+'24-03-002'!J139</f>
        <v>0</v>
      </c>
      <c r="D18" s="9">
        <f>+'24-03-002'!L139</f>
        <v>0</v>
      </c>
      <c r="E18" s="9">
        <f>+'24-03-002'!M139</f>
        <v>0</v>
      </c>
      <c r="F18" s="9">
        <f>+'24-03-002'!N139</f>
        <v>0</v>
      </c>
      <c r="G18" s="9">
        <f>+'24-03-002'!Q139</f>
        <v>0</v>
      </c>
      <c r="H18" s="9">
        <f>+'24-03-002'!R139</f>
        <v>0</v>
      </c>
      <c r="I18" s="9">
        <f>+'24-03-002'!S139</f>
        <v>0</v>
      </c>
      <c r="J18" s="9">
        <f>+'24-03-002'!T139</f>
        <v>0</v>
      </c>
      <c r="K18" s="9">
        <f>+'24-03-002'!U139</f>
        <v>0</v>
      </c>
      <c r="L18" s="9">
        <f>+'24-03-002'!V139</f>
        <v>0</v>
      </c>
      <c r="M18" s="9">
        <f>+'24-03-002'!W139</f>
        <v>0</v>
      </c>
      <c r="N18" s="9">
        <f>+'24-03-002'!X139</f>
        <v>0</v>
      </c>
      <c r="O18" s="9">
        <f>+'24-03-002'!Y139</f>
        <v>0</v>
      </c>
      <c r="P18" s="9">
        <f>+'24-03-002'!Z139</f>
        <v>0</v>
      </c>
      <c r="Q18" s="9">
        <f>+'24-03-002'!AA139</f>
        <v>0</v>
      </c>
      <c r="R18" s="9">
        <f>+'24-03-002'!AB139</f>
        <v>0</v>
      </c>
      <c r="S18" s="9">
        <f>+'24-03-002'!AC139</f>
        <v>0</v>
      </c>
      <c r="T18" s="9">
        <f>+'24-03-002'!AD139</f>
        <v>0</v>
      </c>
      <c r="U18" s="9">
        <f>+'24-03-002'!AE139</f>
        <v>0</v>
      </c>
      <c r="V18" s="9">
        <f>+'24-03-002'!AF139</f>
        <v>0</v>
      </c>
      <c r="W18" s="9">
        <f>+'24-03-002'!AG139</f>
        <v>0</v>
      </c>
      <c r="X18" s="11">
        <f>+'24-03-002'!AH139</f>
        <v>0</v>
      </c>
      <c r="Y18" s="11">
        <f>+'24-03-002'!AI139</f>
        <v>0</v>
      </c>
    </row>
    <row r="19" spans="1:25" s="12" customFormat="1" ht="26.25" customHeight="1">
      <c r="A19" s="10" t="s">
        <v>18</v>
      </c>
      <c r="B19" s="9">
        <f>+'24-03-002'!I151</f>
        <v>0</v>
      </c>
      <c r="C19" s="9">
        <f>+'24-03-002'!J151</f>
        <v>0</v>
      </c>
      <c r="D19" s="9">
        <f>+'24-03-002'!L151</f>
        <v>0</v>
      </c>
      <c r="E19" s="9">
        <f>+'24-03-002'!M151</f>
        <v>0</v>
      </c>
      <c r="F19" s="9">
        <f>+'24-03-002'!N151</f>
        <v>0</v>
      </c>
      <c r="G19" s="9">
        <f>+'24-03-002'!Q151</f>
        <v>0</v>
      </c>
      <c r="H19" s="9">
        <f>+'24-03-002'!R151</f>
        <v>0</v>
      </c>
      <c r="I19" s="9">
        <f>+'24-03-002'!S151</f>
        <v>0</v>
      </c>
      <c r="J19" s="9">
        <f>+'24-03-002'!T151</f>
        <v>0</v>
      </c>
      <c r="K19" s="9">
        <f>+'24-03-002'!U151</f>
        <v>0</v>
      </c>
      <c r="L19" s="9">
        <f>+'24-03-002'!V151</f>
        <v>0</v>
      </c>
      <c r="M19" s="9">
        <f>+'24-03-002'!W151</f>
        <v>0</v>
      </c>
      <c r="N19" s="9">
        <f>+'24-03-002'!X151</f>
        <v>0</v>
      </c>
      <c r="O19" s="9">
        <f>+'24-03-002'!Y151</f>
        <v>0</v>
      </c>
      <c r="P19" s="9">
        <f>+'24-03-002'!Z151</f>
        <v>0</v>
      </c>
      <c r="Q19" s="9">
        <f>+'24-03-002'!AA151</f>
        <v>0</v>
      </c>
      <c r="R19" s="9">
        <f>+'24-03-002'!AB151</f>
        <v>0</v>
      </c>
      <c r="S19" s="9">
        <f>+'24-03-002'!AC151</f>
        <v>0</v>
      </c>
      <c r="T19" s="9">
        <f>+'24-03-002'!AD151</f>
        <v>0</v>
      </c>
      <c r="U19" s="9">
        <f>+'24-03-002'!AE151</f>
        <v>0</v>
      </c>
      <c r="V19" s="9">
        <f>+'24-03-002'!AF151</f>
        <v>0</v>
      </c>
      <c r="W19" s="9">
        <f>+'24-03-002'!AG151</f>
        <v>0</v>
      </c>
      <c r="X19" s="11">
        <f>+'24-03-002'!AH151</f>
        <v>0</v>
      </c>
      <c r="Y19" s="11">
        <f>+'24-03-002'!AI151</f>
        <v>0</v>
      </c>
    </row>
    <row r="20" spans="1:25" s="12" customFormat="1" ht="26.25" customHeight="1">
      <c r="A20" s="15" t="s">
        <v>71</v>
      </c>
      <c r="B20" s="9">
        <f>+'24-03-002'!I163</f>
        <v>0</v>
      </c>
      <c r="C20" s="9">
        <f>+'24-03-002'!J163</f>
        <v>0</v>
      </c>
      <c r="D20" s="9">
        <f>+'24-03-002'!L163</f>
        <v>0</v>
      </c>
      <c r="E20" s="9">
        <f>+'24-03-002'!M163</f>
        <v>0</v>
      </c>
      <c r="F20" s="9">
        <f>+'24-03-002'!N163</f>
        <v>0</v>
      </c>
      <c r="G20" s="9">
        <f>+'24-03-002'!Q163</f>
        <v>0</v>
      </c>
      <c r="H20" s="9">
        <f>+'24-03-002'!R163</f>
        <v>0</v>
      </c>
      <c r="I20" s="9">
        <f>+'24-03-002'!S163</f>
        <v>0</v>
      </c>
      <c r="J20" s="9">
        <f>+'24-03-002'!T163</f>
        <v>0</v>
      </c>
      <c r="K20" s="9">
        <f>+'24-03-002'!U163</f>
        <v>0</v>
      </c>
      <c r="L20" s="9">
        <f>+'24-03-002'!V163</f>
        <v>0</v>
      </c>
      <c r="M20" s="9">
        <f>+'24-03-002'!W163</f>
        <v>0</v>
      </c>
      <c r="N20" s="9">
        <f>+'24-03-002'!X163</f>
        <v>0</v>
      </c>
      <c r="O20" s="9">
        <f>+'24-03-002'!Y163</f>
        <v>0</v>
      </c>
      <c r="P20" s="9">
        <f>+'24-03-002'!Z163</f>
        <v>0</v>
      </c>
      <c r="Q20" s="9">
        <f>+'24-03-002'!AA163</f>
        <v>0</v>
      </c>
      <c r="R20" s="9">
        <f>+'24-03-002'!AB163</f>
        <v>0</v>
      </c>
      <c r="S20" s="9">
        <f>+'24-03-002'!AC163</f>
        <v>0</v>
      </c>
      <c r="T20" s="9">
        <f>+'24-03-002'!AD163</f>
        <v>0</v>
      </c>
      <c r="U20" s="9">
        <f>+'24-03-002'!AE163</f>
        <v>0</v>
      </c>
      <c r="V20" s="9">
        <f>+'24-03-002'!AF163</f>
        <v>0</v>
      </c>
      <c r="W20" s="9">
        <f>+'24-03-002'!AG163</f>
        <v>0</v>
      </c>
      <c r="X20" s="11">
        <f>+'24-03-002'!AH163</f>
        <v>0</v>
      </c>
      <c r="Y20" s="11">
        <f>+'24-03-002'!AI163</f>
        <v>0</v>
      </c>
    </row>
    <row r="21" spans="1:25" s="12" customFormat="1" ht="26.25" customHeight="1">
      <c r="A21" s="13" t="s">
        <v>20</v>
      </c>
      <c r="B21" s="9">
        <f>+'24-03-002'!I175</f>
        <v>0</v>
      </c>
      <c r="C21" s="9">
        <f>+'24-03-002'!J175</f>
        <v>0</v>
      </c>
      <c r="D21" s="9">
        <f>+'24-03-002'!L175</f>
        <v>0</v>
      </c>
      <c r="E21" s="9">
        <f>+'24-03-002'!M175</f>
        <v>0</v>
      </c>
      <c r="F21" s="9">
        <f>+'24-03-002'!N175</f>
        <v>0</v>
      </c>
      <c r="G21" s="9">
        <f>+'24-03-002'!Q175</f>
        <v>0</v>
      </c>
      <c r="H21" s="9">
        <f>+'24-03-002'!R175</f>
        <v>0</v>
      </c>
      <c r="I21" s="9">
        <f>+'24-03-002'!S175</f>
        <v>0</v>
      </c>
      <c r="J21" s="9">
        <f>+'24-03-002'!T175</f>
        <v>0</v>
      </c>
      <c r="K21" s="9">
        <f>+'24-03-002'!U175</f>
        <v>0</v>
      </c>
      <c r="L21" s="9">
        <f>+'24-03-002'!V175</f>
        <v>0</v>
      </c>
      <c r="M21" s="9">
        <f>+'24-03-002'!W175</f>
        <v>0</v>
      </c>
      <c r="N21" s="9">
        <f>+'24-03-002'!X175</f>
        <v>0</v>
      </c>
      <c r="O21" s="9">
        <f>+'24-03-002'!Y175</f>
        <v>0</v>
      </c>
      <c r="P21" s="9">
        <f>+'24-03-002'!Z175</f>
        <v>0</v>
      </c>
      <c r="Q21" s="9">
        <f>+'24-03-002'!AA175</f>
        <v>0</v>
      </c>
      <c r="R21" s="9">
        <f>+'24-03-002'!AB175</f>
        <v>0</v>
      </c>
      <c r="S21" s="9">
        <f>+'24-03-002'!AC175</f>
        <v>0</v>
      </c>
      <c r="T21" s="9">
        <f>+'24-03-002'!AD175</f>
        <v>0</v>
      </c>
      <c r="U21" s="9">
        <f>+'24-03-002'!AE175</f>
        <v>0</v>
      </c>
      <c r="V21" s="9">
        <f>+'24-03-002'!AF175</f>
        <v>0</v>
      </c>
      <c r="W21" s="9">
        <f>+'24-03-002'!AG175</f>
        <v>0</v>
      </c>
      <c r="X21" s="11">
        <f>+'24-03-002'!AH175</f>
        <v>0</v>
      </c>
      <c r="Y21" s="11">
        <f>+'24-03-002'!AI175</f>
        <v>0</v>
      </c>
    </row>
    <row r="22" spans="1:25" s="12" customFormat="1" ht="26.25" customHeight="1">
      <c r="A22" s="13" t="s">
        <v>19</v>
      </c>
      <c r="B22" s="9">
        <f>+'24-03-002'!I187</f>
        <v>0</v>
      </c>
      <c r="C22" s="9">
        <f>+'24-03-002'!J187</f>
        <v>0</v>
      </c>
      <c r="D22" s="9">
        <f>+'24-03-002'!L187</f>
        <v>0</v>
      </c>
      <c r="E22" s="9">
        <f>+'24-03-002'!M187</f>
        <v>0</v>
      </c>
      <c r="F22" s="9">
        <f>+'24-03-002'!N187</f>
        <v>0</v>
      </c>
      <c r="G22" s="9">
        <f>+'24-03-002'!Q187</f>
        <v>0</v>
      </c>
      <c r="H22" s="9">
        <f>+'24-03-002'!R187</f>
        <v>0</v>
      </c>
      <c r="I22" s="9">
        <f>+'24-03-002'!S187</f>
        <v>0</v>
      </c>
      <c r="J22" s="9">
        <f>+'24-03-002'!T187</f>
        <v>0</v>
      </c>
      <c r="K22" s="9">
        <f>+'24-03-002'!U187</f>
        <v>0</v>
      </c>
      <c r="L22" s="9">
        <f>+'24-03-002'!V187</f>
        <v>0</v>
      </c>
      <c r="M22" s="9">
        <f>+'24-03-002'!W187</f>
        <v>0</v>
      </c>
      <c r="N22" s="9">
        <f>+'24-03-002'!X187</f>
        <v>0</v>
      </c>
      <c r="O22" s="9">
        <f>+'24-03-002'!Y187</f>
        <v>0</v>
      </c>
      <c r="P22" s="9">
        <f>+'24-03-002'!Z187</f>
        <v>0</v>
      </c>
      <c r="Q22" s="9">
        <f>+'24-03-002'!AA187</f>
        <v>0</v>
      </c>
      <c r="R22" s="9">
        <f>+'24-03-002'!AB187</f>
        <v>0</v>
      </c>
      <c r="S22" s="9">
        <f>+'24-03-002'!AC187</f>
        <v>0</v>
      </c>
      <c r="T22" s="9">
        <f>+'24-03-002'!AD187</f>
        <v>0</v>
      </c>
      <c r="U22" s="9">
        <f>+'24-03-002'!AE187</f>
        <v>0</v>
      </c>
      <c r="V22" s="9">
        <f>+'24-03-002'!AF187</f>
        <v>0</v>
      </c>
      <c r="W22" s="9">
        <f>+'24-03-002'!AG187</f>
        <v>0</v>
      </c>
      <c r="X22" s="11">
        <f>+'24-03-002'!AH187</f>
        <v>0</v>
      </c>
      <c r="Y22" s="11">
        <f>+'24-03-002'!AI187</f>
        <v>0</v>
      </c>
    </row>
    <row r="23" spans="1:25" s="12" customFormat="1" ht="26.25" customHeight="1">
      <c r="A23" s="14" t="s">
        <v>49</v>
      </c>
      <c r="B23" s="9">
        <f>+'24-03-002'!I190</f>
        <v>397847000</v>
      </c>
      <c r="C23" s="9">
        <f>+'24-03-002'!J190</f>
        <v>390000000</v>
      </c>
      <c r="D23" s="9">
        <f>+'24-03-002'!L190</f>
        <v>0</v>
      </c>
      <c r="E23" s="9">
        <f>+'24-03-002'!M190</f>
        <v>0</v>
      </c>
      <c r="F23" s="9">
        <f>+'24-03-002'!N190</f>
        <v>0</v>
      </c>
      <c r="G23" s="9">
        <f>+'24-03-002'!Q190</f>
        <v>0</v>
      </c>
      <c r="H23" s="9">
        <f>+'24-03-002'!R190</f>
        <v>0</v>
      </c>
      <c r="I23" s="9">
        <f>+'24-03-002'!S190</f>
        <v>0</v>
      </c>
      <c r="J23" s="9">
        <f>+'24-03-002'!T190</f>
        <v>0</v>
      </c>
      <c r="K23" s="9">
        <f>+'24-03-002'!U190</f>
        <v>0</v>
      </c>
      <c r="L23" s="9">
        <f>+'24-03-002'!V190</f>
        <v>0</v>
      </c>
      <c r="M23" s="9">
        <f>+'24-03-002'!W190</f>
        <v>0</v>
      </c>
      <c r="N23" s="9">
        <f>+'24-03-002'!X190</f>
        <v>0</v>
      </c>
      <c r="O23" s="9">
        <f>+'24-03-002'!Y190</f>
        <v>0</v>
      </c>
      <c r="P23" s="9">
        <f>+'24-03-002'!Z190</f>
        <v>0</v>
      </c>
      <c r="Q23" s="9">
        <f>+'24-03-002'!AA190</f>
        <v>0</v>
      </c>
      <c r="R23" s="9">
        <f>+'24-03-002'!AB190</f>
        <v>0</v>
      </c>
      <c r="S23" s="9">
        <f>+'24-03-002'!AC190</f>
        <v>0</v>
      </c>
      <c r="T23" s="9">
        <f>+'24-03-002'!AD190</f>
        <v>0</v>
      </c>
      <c r="U23" s="9">
        <f>+'24-03-002'!AE190</f>
        <v>0</v>
      </c>
      <c r="V23" s="9">
        <f>+'24-03-002'!AF190</f>
        <v>0</v>
      </c>
      <c r="W23" s="9">
        <f>+'24-03-002'!AG190</f>
        <v>0</v>
      </c>
      <c r="X23" s="11">
        <f>+'24-03-002'!AH190</f>
        <v>0</v>
      </c>
      <c r="Y23" s="11">
        <f>+'24-03-002'!AI190</f>
        <v>0</v>
      </c>
    </row>
    <row r="24" spans="1:25" ht="36" customHeight="1">
      <c r="A24" s="66" t="str">
        <f>"TOTAL ASIG."&amp;" "&amp;$A$5</f>
        <v xml:space="preserve">TOTAL ASIG. 24-03-002 FONDO CONCURSABLE DE INICIATIVAS PARA LA INFANCIA </v>
      </c>
      <c r="B24" s="67">
        <f t="shared" ref="B24:W24" si="0">SUM(B8:B23)</f>
        <v>397847000</v>
      </c>
      <c r="C24" s="67">
        <f t="shared" si="0"/>
        <v>390000000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0</v>
      </c>
      <c r="H24" s="70">
        <f t="shared" si="0"/>
        <v>0</v>
      </c>
      <c r="I24" s="70">
        <f t="shared" si="0"/>
        <v>0</v>
      </c>
      <c r="J24" s="67">
        <f t="shared" si="0"/>
        <v>0</v>
      </c>
      <c r="K24" s="70">
        <f t="shared" si="0"/>
        <v>0</v>
      </c>
      <c r="L24" s="70">
        <f t="shared" si="0"/>
        <v>0</v>
      </c>
      <c r="M24" s="70">
        <f t="shared" si="0"/>
        <v>0</v>
      </c>
      <c r="N24" s="67">
        <f t="shared" si="0"/>
        <v>0</v>
      </c>
      <c r="O24" s="70">
        <f t="shared" si="0"/>
        <v>0</v>
      </c>
      <c r="P24" s="70">
        <f t="shared" si="0"/>
        <v>0</v>
      </c>
      <c r="Q24" s="70">
        <f t="shared" si="0"/>
        <v>0</v>
      </c>
      <c r="R24" s="67">
        <f t="shared" si="0"/>
        <v>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0</v>
      </c>
      <c r="X24" s="68">
        <f>IF(ISERROR(W24/B24),0,W24/B24)</f>
        <v>0</v>
      </c>
      <c r="Y24" s="68">
        <f>IF(ISERROR(W24/$W$24),0,W24/$W$24)</f>
        <v>0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29" scale="76" fitToHeight="8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L313"/>
  <sheetViews>
    <sheetView tabSelected="1" workbookViewId="0">
      <pane xSplit="3" ySplit="7" topLeftCell="O178" activePane="bottomRight" state="frozen"/>
      <selection activeCell="H201" sqref="H201"/>
      <selection pane="topRight" activeCell="H201" sqref="H201"/>
      <selection pane="bottomLeft" activeCell="H201" sqref="H201"/>
      <selection pane="bottomRight" activeCell="H201" sqref="H201"/>
    </sheetView>
  </sheetViews>
  <sheetFormatPr baseColWidth="10" defaultRowHeight="11.25" outlineLevelRow="1" outlineLevelCol="1"/>
  <cols>
    <col min="1" max="1" width="3.5703125" style="3" customWidth="1"/>
    <col min="2" max="2" width="17.7109375" style="3" customWidth="1"/>
    <col min="3" max="3" width="9.140625" style="3" bestFit="1" customWidth="1"/>
    <col min="4" max="4" width="22.7109375" style="2" customWidth="1"/>
    <col min="5" max="5" width="25.710937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3.42578125" style="6" customWidth="1"/>
    <col min="10" max="10" width="13.5703125" style="4" customWidth="1"/>
    <col min="11" max="11" width="43.140625" style="2" hidden="1" customWidth="1"/>
    <col min="12" max="13" width="10.42578125" style="3" hidden="1" customWidth="1"/>
    <col min="14" max="14" width="12.28515625" style="3" hidden="1" customWidth="1"/>
    <col min="15" max="15" width="11.42578125" style="3" bestFit="1" customWidth="1"/>
    <col min="16" max="16" width="13.85546875" style="5" customWidth="1"/>
    <col min="17" max="19" width="12" style="6" hidden="1" customWidth="1" outlineLevel="1"/>
    <col min="20" max="20" width="12" style="6" customWidth="1" collapsed="1"/>
    <col min="21" max="23" width="12.140625" style="6" hidden="1" customWidth="1" outlineLevel="1"/>
    <col min="24" max="24" width="12.140625" style="6" customWidth="1" collapsed="1"/>
    <col min="25" max="27" width="12.140625" style="6" customWidth="1" outlineLevel="1"/>
    <col min="28" max="28" width="12.140625" style="6" customWidth="1"/>
    <col min="29" max="31" width="12.140625" style="6" hidden="1" customWidth="1" outlineLevel="1"/>
    <col min="32" max="32" width="12.140625" style="6" customWidth="1" collapsed="1"/>
    <col min="33" max="33" width="14.140625" style="6" customWidth="1"/>
    <col min="34" max="34" width="10.28515625" style="7" bestFit="1" customWidth="1"/>
    <col min="35" max="35" width="11.140625" style="7" customWidth="1"/>
    <col min="36" max="16384" width="11.42578125" style="2"/>
  </cols>
  <sheetData>
    <row r="1" spans="1:35" s="1" customFormat="1" ht="16.5" customHeight="1">
      <c r="A1" s="165" t="s">
        <v>78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</row>
    <row r="2" spans="1:35" s="1" customFormat="1" ht="16.5" customHeight="1">
      <c r="A2" s="166" t="s">
        <v>77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</row>
    <row r="3" spans="1:35" s="1" customFormat="1" ht="16.5" customHeight="1">
      <c r="A3" s="165" t="s">
        <v>147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/>
      <c r="AA3" s="165"/>
      <c r="AB3" s="165"/>
      <c r="AC3" s="165"/>
      <c r="AD3" s="165"/>
      <c r="AE3" s="165"/>
      <c r="AF3" s="165"/>
      <c r="AG3" s="165"/>
      <c r="AH3" s="165"/>
      <c r="AI3" s="165"/>
    </row>
    <row r="4" spans="1:35" s="1" customFormat="1" ht="16.5" customHeight="1">
      <c r="A4" s="166" t="s">
        <v>48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</row>
    <row r="5" spans="1:35" ht="17.25" customHeight="1">
      <c r="A5" s="168" t="s">
        <v>85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</row>
    <row r="6" spans="1:35" s="3" customFormat="1" ht="25.5" customHeight="1">
      <c r="A6" s="154" t="s">
        <v>0</v>
      </c>
      <c r="B6" s="72" t="s">
        <v>34</v>
      </c>
      <c r="C6" s="161" t="s">
        <v>2</v>
      </c>
      <c r="D6" s="154" t="s">
        <v>30</v>
      </c>
      <c r="E6" s="161" t="s">
        <v>3</v>
      </c>
      <c r="F6" s="154" t="s">
        <v>31</v>
      </c>
      <c r="G6" s="154" t="s">
        <v>4</v>
      </c>
      <c r="H6" s="154"/>
      <c r="I6" s="170" t="s">
        <v>32</v>
      </c>
      <c r="J6" s="170" t="s">
        <v>10</v>
      </c>
      <c r="K6" s="154" t="s">
        <v>8</v>
      </c>
      <c r="L6" s="158" t="s">
        <v>21</v>
      </c>
      <c r="M6" s="159"/>
      <c r="N6" s="160"/>
      <c r="O6" s="154" t="s">
        <v>9</v>
      </c>
      <c r="P6" s="161" t="s">
        <v>5</v>
      </c>
      <c r="Q6" s="157" t="s">
        <v>33</v>
      </c>
      <c r="R6" s="157"/>
      <c r="S6" s="157"/>
      <c r="T6" s="155" t="s">
        <v>23</v>
      </c>
      <c r="U6" s="157" t="s">
        <v>33</v>
      </c>
      <c r="V6" s="157"/>
      <c r="W6" s="157"/>
      <c r="X6" s="163" t="s">
        <v>24</v>
      </c>
      <c r="Y6" s="157" t="s">
        <v>33</v>
      </c>
      <c r="Z6" s="157"/>
      <c r="AA6" s="157"/>
      <c r="AB6" s="155" t="s">
        <v>25</v>
      </c>
      <c r="AC6" s="157" t="s">
        <v>33</v>
      </c>
      <c r="AD6" s="157"/>
      <c r="AE6" s="157"/>
      <c r="AF6" s="155" t="s">
        <v>26</v>
      </c>
      <c r="AG6" s="155" t="s">
        <v>47</v>
      </c>
      <c r="AH6" s="167" t="s">
        <v>53</v>
      </c>
      <c r="AI6" s="167"/>
    </row>
    <row r="7" spans="1:35" s="3" customFormat="1" ht="22.5">
      <c r="A7" s="154"/>
      <c r="B7" s="48" t="s">
        <v>1</v>
      </c>
      <c r="C7" s="162"/>
      <c r="D7" s="154"/>
      <c r="E7" s="162"/>
      <c r="F7" s="154"/>
      <c r="G7" s="71" t="s">
        <v>6</v>
      </c>
      <c r="H7" s="71" t="s">
        <v>7</v>
      </c>
      <c r="I7" s="171"/>
      <c r="J7" s="171"/>
      <c r="K7" s="154"/>
      <c r="L7" s="73" t="s">
        <v>11</v>
      </c>
      <c r="M7" s="73" t="s">
        <v>22</v>
      </c>
      <c r="N7" s="51" t="s">
        <v>75</v>
      </c>
      <c r="O7" s="154"/>
      <c r="P7" s="162"/>
      <c r="Q7" s="73" t="s">
        <v>35</v>
      </c>
      <c r="R7" s="73" t="s">
        <v>36</v>
      </c>
      <c r="S7" s="73" t="s">
        <v>37</v>
      </c>
      <c r="T7" s="156"/>
      <c r="U7" s="73" t="s">
        <v>38</v>
      </c>
      <c r="V7" s="73" t="s">
        <v>39</v>
      </c>
      <c r="W7" s="73" t="s">
        <v>40</v>
      </c>
      <c r="X7" s="164"/>
      <c r="Y7" s="73" t="s">
        <v>41</v>
      </c>
      <c r="Z7" s="73" t="s">
        <v>42</v>
      </c>
      <c r="AA7" s="73" t="s">
        <v>43</v>
      </c>
      <c r="AB7" s="156"/>
      <c r="AC7" s="73" t="s">
        <v>44</v>
      </c>
      <c r="AD7" s="73" t="s">
        <v>45</v>
      </c>
      <c r="AE7" s="73" t="s">
        <v>46</v>
      </c>
      <c r="AF7" s="156"/>
      <c r="AG7" s="156"/>
      <c r="AH7" s="52" t="s">
        <v>29</v>
      </c>
      <c r="AI7" s="52" t="s">
        <v>54</v>
      </c>
    </row>
    <row r="8" spans="1:35" ht="12.75" customHeight="1">
      <c r="A8" s="8"/>
      <c r="B8" s="151" t="s">
        <v>52</v>
      </c>
      <c r="C8" s="152"/>
      <c r="D8" s="153"/>
      <c r="E8" s="18"/>
      <c r="F8" s="19"/>
      <c r="G8" s="20"/>
      <c r="H8" s="20"/>
      <c r="I8" s="183">
        <v>56394488</v>
      </c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30" customHeight="1" outlineLevel="1">
      <c r="A9" s="16">
        <v>1</v>
      </c>
      <c r="B9" s="79" t="s">
        <v>678</v>
      </c>
      <c r="C9" s="81">
        <v>41872</v>
      </c>
      <c r="D9" s="78" t="s">
        <v>679</v>
      </c>
      <c r="E9" s="78" t="s">
        <v>132</v>
      </c>
      <c r="F9" s="79" t="s">
        <v>133</v>
      </c>
      <c r="G9" s="81">
        <v>41872</v>
      </c>
      <c r="H9" s="81">
        <v>42185</v>
      </c>
      <c r="I9" s="184"/>
      <c r="J9" s="77">
        <v>18944488</v>
      </c>
      <c r="K9" s="78" t="s">
        <v>686</v>
      </c>
      <c r="L9" s="35">
        <v>25</v>
      </c>
      <c r="M9" s="203">
        <v>139</v>
      </c>
      <c r="N9" s="35"/>
      <c r="O9" s="100" t="s">
        <v>131</v>
      </c>
      <c r="P9" s="39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>
        <v>18944488</v>
      </c>
      <c r="AA9" s="35"/>
      <c r="AB9" s="40">
        <f>SUM(Y9:AA9)</f>
        <v>18944488</v>
      </c>
      <c r="AC9" s="35"/>
      <c r="AD9" s="35"/>
      <c r="AE9" s="35"/>
      <c r="AF9" s="40">
        <f>SUM(AC9:AE9)</f>
        <v>0</v>
      </c>
      <c r="AG9" s="40">
        <f t="shared" ref="AG9:AG14" si="0">SUM(T9,X9,AB9,AF9)</f>
        <v>18944488</v>
      </c>
      <c r="AH9" s="41">
        <f>IF(ISERROR(AG9/$I$8),0,AG9/$I$8)</f>
        <v>0.3359280077159314</v>
      </c>
      <c r="AI9" s="42">
        <f>IF(ISERROR(AG9/$AG$296),"-",AG9/$AG$296)</f>
        <v>1.1043610722591302E-2</v>
      </c>
    </row>
    <row r="10" spans="1:35" ht="30" customHeight="1" outlineLevel="1">
      <c r="A10" s="16">
        <v>2</v>
      </c>
      <c r="B10" s="79" t="s">
        <v>680</v>
      </c>
      <c r="C10" s="81">
        <v>41872</v>
      </c>
      <c r="D10" s="78" t="s">
        <v>681</v>
      </c>
      <c r="E10" s="78" t="s">
        <v>132</v>
      </c>
      <c r="F10" s="79" t="s">
        <v>133</v>
      </c>
      <c r="G10" s="81">
        <v>41872</v>
      </c>
      <c r="H10" s="81">
        <v>42185</v>
      </c>
      <c r="I10" s="184"/>
      <c r="J10" s="77">
        <v>7490000</v>
      </c>
      <c r="K10" s="78" t="s">
        <v>686</v>
      </c>
      <c r="L10" s="35">
        <v>16</v>
      </c>
      <c r="M10" s="204"/>
      <c r="N10" s="35"/>
      <c r="O10" s="100" t="s">
        <v>131</v>
      </c>
      <c r="P10" s="39"/>
      <c r="Q10" s="35"/>
      <c r="R10" s="35"/>
      <c r="S10" s="35"/>
      <c r="T10" s="40">
        <f t="shared" ref="T10" si="1">SUM(Q10:S10)</f>
        <v>0</v>
      </c>
      <c r="U10" s="35"/>
      <c r="V10" s="35"/>
      <c r="W10" s="35"/>
      <c r="X10" s="40">
        <f t="shared" ref="X10" si="2">SUM(U10:W10)</f>
        <v>0</v>
      </c>
      <c r="Y10" s="35"/>
      <c r="Z10" s="35">
        <v>7490000</v>
      </c>
      <c r="AA10" s="35"/>
      <c r="AB10" s="40">
        <f t="shared" ref="AB10" si="3">SUM(Y10:AA10)</f>
        <v>7490000</v>
      </c>
      <c r="AC10" s="35"/>
      <c r="AD10" s="35"/>
      <c r="AE10" s="35"/>
      <c r="AF10" s="40">
        <f t="shared" ref="AF10" si="4">SUM(AC10:AE10)</f>
        <v>0</v>
      </c>
      <c r="AG10" s="40">
        <f t="shared" si="0"/>
        <v>7490000</v>
      </c>
      <c r="AH10" s="41">
        <f t="shared" ref="AH10:AH14" si="5">IF(ISERROR(AG10/$I$8),0,AG10/$I$8)</f>
        <v>0.13281439845681373</v>
      </c>
      <c r="AI10" s="42">
        <f t="shared" ref="AI10:AI14" si="6">IF(ISERROR(AG10/$AG$296),"-",AG10/$AG$296)</f>
        <v>4.366264441256415E-3</v>
      </c>
    </row>
    <row r="11" spans="1:35" ht="30" customHeight="1" outlineLevel="1">
      <c r="A11" s="16">
        <v>3</v>
      </c>
      <c r="B11" s="79" t="s">
        <v>682</v>
      </c>
      <c r="C11" s="81">
        <v>41869</v>
      </c>
      <c r="D11" s="78" t="s">
        <v>116</v>
      </c>
      <c r="E11" s="78" t="s">
        <v>132</v>
      </c>
      <c r="F11" s="79" t="s">
        <v>133</v>
      </c>
      <c r="G11" s="81">
        <v>41869</v>
      </c>
      <c r="H11" s="81">
        <v>42185</v>
      </c>
      <c r="I11" s="184"/>
      <c r="J11" s="77">
        <v>7490000</v>
      </c>
      <c r="K11" s="78" t="s">
        <v>686</v>
      </c>
      <c r="L11" s="35">
        <v>11</v>
      </c>
      <c r="M11" s="204"/>
      <c r="N11" s="35"/>
      <c r="O11" s="100" t="s">
        <v>131</v>
      </c>
      <c r="P11" s="39"/>
      <c r="Q11" s="35"/>
      <c r="R11" s="35"/>
      <c r="S11" s="35"/>
      <c r="T11" s="40">
        <f t="shared" ref="T11:T14" si="7">SUM(Q11:S11)</f>
        <v>0</v>
      </c>
      <c r="U11" s="35"/>
      <c r="V11" s="35"/>
      <c r="W11" s="35"/>
      <c r="X11" s="40">
        <f t="shared" ref="X11:X14" si="8">SUM(U11:W11)</f>
        <v>0</v>
      </c>
      <c r="Y11" s="35"/>
      <c r="Z11" s="35">
        <v>7490000</v>
      </c>
      <c r="AA11" s="35"/>
      <c r="AB11" s="40">
        <f t="shared" ref="AB11:AB14" si="9">SUM(Y11:AA11)</f>
        <v>7490000</v>
      </c>
      <c r="AC11" s="35"/>
      <c r="AD11" s="35"/>
      <c r="AE11" s="35"/>
      <c r="AF11" s="40">
        <f t="shared" ref="AF11:AF14" si="10">SUM(AC11:AE11)</f>
        <v>0</v>
      </c>
      <c r="AG11" s="40">
        <f t="shared" si="0"/>
        <v>7490000</v>
      </c>
      <c r="AH11" s="41">
        <f t="shared" si="5"/>
        <v>0.13281439845681373</v>
      </c>
      <c r="AI11" s="42">
        <f t="shared" si="6"/>
        <v>4.366264441256415E-3</v>
      </c>
    </row>
    <row r="12" spans="1:35" ht="30" customHeight="1" outlineLevel="1">
      <c r="A12" s="123">
        <v>4</v>
      </c>
      <c r="B12" s="124" t="s">
        <v>683</v>
      </c>
      <c r="C12" s="125">
        <v>41872</v>
      </c>
      <c r="D12" s="126" t="s">
        <v>684</v>
      </c>
      <c r="E12" s="126" t="s">
        <v>132</v>
      </c>
      <c r="F12" s="124" t="s">
        <v>133</v>
      </c>
      <c r="G12" s="125">
        <v>41872</v>
      </c>
      <c r="H12" s="125">
        <v>42185</v>
      </c>
      <c r="I12" s="184"/>
      <c r="J12" s="111">
        <v>7490000</v>
      </c>
      <c r="K12" s="126" t="s">
        <v>686</v>
      </c>
      <c r="L12" s="35">
        <v>15</v>
      </c>
      <c r="M12" s="204"/>
      <c r="N12" s="35"/>
      <c r="O12" s="100" t="s">
        <v>131</v>
      </c>
      <c r="P12" s="39"/>
      <c r="Q12" s="35"/>
      <c r="R12" s="35"/>
      <c r="S12" s="35"/>
      <c r="T12" s="40">
        <f t="shared" si="7"/>
        <v>0</v>
      </c>
      <c r="U12" s="35"/>
      <c r="V12" s="35"/>
      <c r="W12" s="35"/>
      <c r="X12" s="40">
        <f t="shared" si="8"/>
        <v>0</v>
      </c>
      <c r="Y12" s="35"/>
      <c r="Z12" s="35">
        <v>7490000</v>
      </c>
      <c r="AA12" s="35"/>
      <c r="AB12" s="40">
        <f t="shared" si="9"/>
        <v>7490000</v>
      </c>
      <c r="AC12" s="35"/>
      <c r="AD12" s="35"/>
      <c r="AE12" s="35"/>
      <c r="AF12" s="40">
        <f t="shared" si="10"/>
        <v>0</v>
      </c>
      <c r="AG12" s="40">
        <f t="shared" si="0"/>
        <v>7490000</v>
      </c>
      <c r="AH12" s="41">
        <f t="shared" si="5"/>
        <v>0.13281439845681373</v>
      </c>
      <c r="AI12" s="42">
        <f t="shared" si="6"/>
        <v>4.366264441256415E-3</v>
      </c>
    </row>
    <row r="13" spans="1:35" ht="30" customHeight="1" outlineLevel="1">
      <c r="A13" s="128">
        <v>5</v>
      </c>
      <c r="B13" s="93" t="s">
        <v>685</v>
      </c>
      <c r="C13" s="82">
        <v>41869</v>
      </c>
      <c r="D13" s="103" t="s">
        <v>115</v>
      </c>
      <c r="E13" s="103" t="s">
        <v>132</v>
      </c>
      <c r="F13" s="93" t="s">
        <v>133</v>
      </c>
      <c r="G13" s="82">
        <v>41869</v>
      </c>
      <c r="H13" s="82">
        <v>42185</v>
      </c>
      <c r="I13" s="184"/>
      <c r="J13" s="101">
        <v>7490000</v>
      </c>
      <c r="K13" s="103" t="s">
        <v>686</v>
      </c>
      <c r="L13" s="35">
        <v>17</v>
      </c>
      <c r="M13" s="204"/>
      <c r="N13" s="35"/>
      <c r="O13" s="100" t="s">
        <v>131</v>
      </c>
      <c r="P13" s="39"/>
      <c r="Q13" s="35"/>
      <c r="R13" s="35"/>
      <c r="S13" s="35"/>
      <c r="T13" s="40">
        <f t="shared" si="7"/>
        <v>0</v>
      </c>
      <c r="U13" s="35"/>
      <c r="V13" s="35"/>
      <c r="W13" s="35"/>
      <c r="X13" s="40">
        <f t="shared" si="8"/>
        <v>0</v>
      </c>
      <c r="Y13" s="35"/>
      <c r="Z13" s="35">
        <v>7490000</v>
      </c>
      <c r="AA13" s="35"/>
      <c r="AB13" s="40">
        <f t="shared" si="9"/>
        <v>7490000</v>
      </c>
      <c r="AC13" s="35"/>
      <c r="AD13" s="35"/>
      <c r="AE13" s="35"/>
      <c r="AF13" s="40">
        <f t="shared" si="10"/>
        <v>0</v>
      </c>
      <c r="AG13" s="40">
        <f t="shared" si="0"/>
        <v>7490000</v>
      </c>
      <c r="AH13" s="41">
        <f t="shared" si="5"/>
        <v>0.13281439845681373</v>
      </c>
      <c r="AI13" s="42">
        <f t="shared" si="6"/>
        <v>4.366264441256415E-3</v>
      </c>
    </row>
    <row r="14" spans="1:35" ht="30" customHeight="1" outlineLevel="1">
      <c r="A14" s="128">
        <v>6</v>
      </c>
      <c r="B14" s="93" t="s">
        <v>515</v>
      </c>
      <c r="C14" s="82">
        <v>41891</v>
      </c>
      <c r="D14" s="103" t="s">
        <v>151</v>
      </c>
      <c r="E14" s="103" t="s">
        <v>132</v>
      </c>
      <c r="F14" s="93" t="s">
        <v>133</v>
      </c>
      <c r="G14" s="82"/>
      <c r="H14" s="82"/>
      <c r="I14" s="185"/>
      <c r="J14" s="101">
        <v>7490000</v>
      </c>
      <c r="K14" s="103"/>
      <c r="L14" s="35"/>
      <c r="M14" s="205"/>
      <c r="N14" s="35"/>
      <c r="O14" s="100" t="s">
        <v>131</v>
      </c>
      <c r="P14" s="39"/>
      <c r="Q14" s="35"/>
      <c r="R14" s="35"/>
      <c r="S14" s="35"/>
      <c r="T14" s="40">
        <f t="shared" si="7"/>
        <v>0</v>
      </c>
      <c r="U14" s="35"/>
      <c r="V14" s="35"/>
      <c r="W14" s="35"/>
      <c r="X14" s="40">
        <f t="shared" si="8"/>
        <v>0</v>
      </c>
      <c r="Y14" s="35"/>
      <c r="Z14" s="35"/>
      <c r="AA14" s="35"/>
      <c r="AB14" s="40">
        <f t="shared" si="9"/>
        <v>0</v>
      </c>
      <c r="AC14" s="35"/>
      <c r="AD14" s="35"/>
      <c r="AE14" s="35"/>
      <c r="AF14" s="40">
        <f t="shared" si="10"/>
        <v>0</v>
      </c>
      <c r="AG14" s="40">
        <f t="shared" si="0"/>
        <v>0</v>
      </c>
      <c r="AH14" s="41">
        <f t="shared" si="5"/>
        <v>0</v>
      </c>
      <c r="AI14" s="42">
        <f t="shared" si="6"/>
        <v>0</v>
      </c>
    </row>
    <row r="15" spans="1:35" ht="12.75" customHeight="1">
      <c r="A15" s="142" t="s">
        <v>56</v>
      </c>
      <c r="B15" s="143"/>
      <c r="C15" s="143"/>
      <c r="D15" s="143"/>
      <c r="E15" s="143"/>
      <c r="F15" s="143"/>
      <c r="G15" s="143"/>
      <c r="H15" s="144"/>
      <c r="I15" s="55">
        <f>SUM(I8:I10)</f>
        <v>56394488</v>
      </c>
      <c r="J15" s="55">
        <f>SUM(J9:J14)</f>
        <v>56394488</v>
      </c>
      <c r="K15" s="74"/>
      <c r="L15" s="55">
        <f>SUM(L9:L13)</f>
        <v>84</v>
      </c>
      <c r="M15" s="55">
        <f>SUM(M9)</f>
        <v>139</v>
      </c>
      <c r="N15" s="55">
        <f>SUM(N9:N10)</f>
        <v>0</v>
      </c>
      <c r="O15" s="57"/>
      <c r="P15" s="75"/>
      <c r="Q15" s="55">
        <f t="shared" ref="Q15:AE15" si="11">SUM(Q9:Q10)</f>
        <v>0</v>
      </c>
      <c r="R15" s="55">
        <f t="shared" si="11"/>
        <v>0</v>
      </c>
      <c r="S15" s="55">
        <f t="shared" si="11"/>
        <v>0</v>
      </c>
      <c r="T15" s="60">
        <f t="shared" si="11"/>
        <v>0</v>
      </c>
      <c r="U15" s="55">
        <f t="shared" si="11"/>
        <v>0</v>
      </c>
      <c r="V15" s="55">
        <f t="shared" si="11"/>
        <v>0</v>
      </c>
      <c r="W15" s="55">
        <f t="shared" si="11"/>
        <v>0</v>
      </c>
      <c r="X15" s="60">
        <f t="shared" si="11"/>
        <v>0</v>
      </c>
      <c r="Y15" s="55">
        <f>SUM(Y9:Y14)</f>
        <v>0</v>
      </c>
      <c r="Z15" s="55">
        <f>SUM(Z9:Z14)</f>
        <v>48904488</v>
      </c>
      <c r="AA15" s="55">
        <f>SUM(AA9:AA14)</f>
        <v>0</v>
      </c>
      <c r="AB15" s="60">
        <f>SUM(AB9:AB14)</f>
        <v>48904488</v>
      </c>
      <c r="AC15" s="55">
        <f t="shared" si="11"/>
        <v>0</v>
      </c>
      <c r="AD15" s="55">
        <f t="shared" si="11"/>
        <v>0</v>
      </c>
      <c r="AE15" s="55">
        <f t="shared" si="11"/>
        <v>0</v>
      </c>
      <c r="AF15" s="60">
        <f>SUM(AF9:AF14)</f>
        <v>0</v>
      </c>
      <c r="AG15" s="53">
        <f>SUM(AG9:AG14)</f>
        <v>48904488</v>
      </c>
      <c r="AH15" s="54">
        <f>IF(ISERROR(AG15/I15),0,AG15/I15)</f>
        <v>0.86718560154318625</v>
      </c>
      <c r="AI15" s="54">
        <f>IF(ISERROR(AG15/$AG$296),0,AG15/$AG$296)</f>
        <v>2.8508668487616962E-2</v>
      </c>
    </row>
    <row r="16" spans="1:35" ht="12.75" customHeight="1">
      <c r="A16" s="36"/>
      <c r="B16" s="148" t="s">
        <v>12</v>
      </c>
      <c r="C16" s="149"/>
      <c r="D16" s="150"/>
      <c r="E16" s="18"/>
      <c r="F16" s="19"/>
      <c r="G16" s="20"/>
      <c r="H16" s="20"/>
      <c r="I16" s="183">
        <v>79027226</v>
      </c>
      <c r="J16" s="22"/>
      <c r="K16" s="23"/>
      <c r="L16" s="24"/>
      <c r="M16" s="24"/>
      <c r="N16" s="24"/>
      <c r="O16" s="19"/>
      <c r="P16" s="25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6"/>
      <c r="AI16" s="26"/>
    </row>
    <row r="17" spans="1:35" ht="30" customHeight="1" outlineLevel="1">
      <c r="A17" s="16">
        <v>1</v>
      </c>
      <c r="B17" s="93" t="s">
        <v>687</v>
      </c>
      <c r="C17" s="82">
        <v>41872</v>
      </c>
      <c r="D17" s="103" t="s">
        <v>165</v>
      </c>
      <c r="E17" s="78" t="s">
        <v>132</v>
      </c>
      <c r="F17" s="79" t="s">
        <v>133</v>
      </c>
      <c r="G17" s="81">
        <v>41873</v>
      </c>
      <c r="H17" s="81">
        <v>42185</v>
      </c>
      <c r="I17" s="184"/>
      <c r="J17" s="101">
        <v>36993395</v>
      </c>
      <c r="K17" s="39"/>
      <c r="L17" s="35"/>
      <c r="M17" s="35"/>
      <c r="N17" s="35"/>
      <c r="O17" s="93" t="s">
        <v>131</v>
      </c>
      <c r="P17" s="39"/>
      <c r="Q17" s="35"/>
      <c r="R17" s="35"/>
      <c r="S17" s="35"/>
      <c r="T17" s="40">
        <f>SUM(Q17:S17)</f>
        <v>0</v>
      </c>
      <c r="U17" s="35"/>
      <c r="V17" s="35"/>
      <c r="W17" s="35"/>
      <c r="X17" s="40">
        <f>SUM(U17:W17)</f>
        <v>0</v>
      </c>
      <c r="Y17" s="35"/>
      <c r="Z17" s="35">
        <v>36993395</v>
      </c>
      <c r="AA17" s="35"/>
      <c r="AB17" s="40">
        <f>SUM(Y17:AA17)</f>
        <v>36993395</v>
      </c>
      <c r="AC17" s="35"/>
      <c r="AD17" s="35"/>
      <c r="AE17" s="35"/>
      <c r="AF17" s="40">
        <f>SUM(AC17:AE17)</f>
        <v>0</v>
      </c>
      <c r="AG17" s="40">
        <f>SUM(T17,X17,AB17,AF17)</f>
        <v>36993395</v>
      </c>
      <c r="AH17" s="41">
        <f>IF(ISERROR(AG17/$I$16),0,AG17/$I$16)</f>
        <v>0.46810949684606162</v>
      </c>
      <c r="AI17" s="42">
        <f>IF(ISERROR(AG17/$AG$296),"-",AG17/$AG$296)</f>
        <v>2.1565146214933623E-2</v>
      </c>
    </row>
    <row r="18" spans="1:35" ht="30" customHeight="1" outlineLevel="1">
      <c r="A18" s="16">
        <v>2</v>
      </c>
      <c r="B18" s="93" t="s">
        <v>688</v>
      </c>
      <c r="C18" s="82">
        <v>41872</v>
      </c>
      <c r="D18" s="103" t="s">
        <v>692</v>
      </c>
      <c r="E18" s="78" t="s">
        <v>132</v>
      </c>
      <c r="F18" s="79" t="s">
        <v>133</v>
      </c>
      <c r="G18" s="81">
        <v>41873</v>
      </c>
      <c r="H18" s="81">
        <v>42185</v>
      </c>
      <c r="I18" s="184"/>
      <c r="J18" s="101">
        <v>17411282</v>
      </c>
      <c r="K18" s="39"/>
      <c r="L18" s="35"/>
      <c r="M18" s="35"/>
      <c r="N18" s="35"/>
      <c r="O18" s="93" t="s">
        <v>131</v>
      </c>
      <c r="P18" s="39"/>
      <c r="Q18" s="35"/>
      <c r="R18" s="35"/>
      <c r="S18" s="35"/>
      <c r="T18" s="40">
        <f t="shared" ref="T18:T21" si="12">SUM(Q18:S18)</f>
        <v>0</v>
      </c>
      <c r="U18" s="35"/>
      <c r="V18" s="35"/>
      <c r="W18" s="35"/>
      <c r="X18" s="40">
        <f t="shared" ref="X18:X21" si="13">SUM(U18:W18)</f>
        <v>0</v>
      </c>
      <c r="Y18" s="35"/>
      <c r="Z18" s="35">
        <v>17411282</v>
      </c>
      <c r="AA18" s="35"/>
      <c r="AB18" s="40">
        <f t="shared" ref="AB18:AB21" si="14">SUM(Y18:AA18)</f>
        <v>17411282</v>
      </c>
      <c r="AC18" s="35"/>
      <c r="AD18" s="35"/>
      <c r="AE18" s="35"/>
      <c r="AF18" s="40">
        <f t="shared" ref="AF18:AF21" si="15">SUM(AC18:AE18)</f>
        <v>0</v>
      </c>
      <c r="AG18" s="40">
        <f>SUM(T18,X18,AB18,AF18)</f>
        <v>17411282</v>
      </c>
      <c r="AH18" s="41">
        <f t="shared" ref="AH18:AH21" si="16">IF(ISERROR(AG18/$I$16),0,AG18/$I$16)</f>
        <v>0.22032004514494791</v>
      </c>
      <c r="AI18" s="42">
        <f t="shared" ref="AI18:AI21" si="17">IF(ISERROR(AG18/$AG$296),"-",AG18/$AG$296)</f>
        <v>1.0149834642628554E-2</v>
      </c>
    </row>
    <row r="19" spans="1:35" ht="30" customHeight="1" outlineLevel="1">
      <c r="A19" s="16">
        <v>3</v>
      </c>
      <c r="B19" s="93" t="s">
        <v>689</v>
      </c>
      <c r="C19" s="82">
        <v>41872</v>
      </c>
      <c r="D19" s="103" t="s">
        <v>167</v>
      </c>
      <c r="E19" s="78" t="s">
        <v>132</v>
      </c>
      <c r="F19" s="79" t="s">
        <v>133</v>
      </c>
      <c r="G19" s="81">
        <v>41876</v>
      </c>
      <c r="H19" s="81">
        <v>42185</v>
      </c>
      <c r="I19" s="184"/>
      <c r="J19" s="101">
        <v>4050000</v>
      </c>
      <c r="K19" s="39"/>
      <c r="L19" s="35"/>
      <c r="M19" s="35"/>
      <c r="N19" s="35"/>
      <c r="O19" s="93" t="s">
        <v>131</v>
      </c>
      <c r="P19" s="39"/>
      <c r="Q19" s="35"/>
      <c r="R19" s="35"/>
      <c r="S19" s="35"/>
      <c r="T19" s="40">
        <f t="shared" si="12"/>
        <v>0</v>
      </c>
      <c r="U19" s="35"/>
      <c r="V19" s="35"/>
      <c r="W19" s="35"/>
      <c r="X19" s="40">
        <f t="shared" si="13"/>
        <v>0</v>
      </c>
      <c r="Y19" s="35"/>
      <c r="Z19" s="35">
        <v>4050000</v>
      </c>
      <c r="AA19" s="35"/>
      <c r="AB19" s="40">
        <f t="shared" si="14"/>
        <v>4050000</v>
      </c>
      <c r="AC19" s="35"/>
      <c r="AD19" s="35"/>
      <c r="AE19" s="35"/>
      <c r="AF19" s="40">
        <f t="shared" si="15"/>
        <v>0</v>
      </c>
      <c r="AG19" s="40">
        <f>SUM(T19,X19,AB19,AF19)</f>
        <v>4050000</v>
      </c>
      <c r="AH19" s="41">
        <f t="shared" si="16"/>
        <v>5.1248160981887433E-2</v>
      </c>
      <c r="AI19" s="42">
        <f t="shared" si="17"/>
        <v>2.3609307058863123E-3</v>
      </c>
    </row>
    <row r="20" spans="1:35" ht="30" customHeight="1" outlineLevel="1">
      <c r="A20" s="16">
        <v>4</v>
      </c>
      <c r="B20" s="93" t="s">
        <v>690</v>
      </c>
      <c r="C20" s="82">
        <v>41872</v>
      </c>
      <c r="D20" s="103" t="s">
        <v>168</v>
      </c>
      <c r="E20" s="78" t="s">
        <v>132</v>
      </c>
      <c r="F20" s="79" t="s">
        <v>133</v>
      </c>
      <c r="G20" s="81">
        <v>41877</v>
      </c>
      <c r="H20" s="81">
        <v>42185</v>
      </c>
      <c r="I20" s="184"/>
      <c r="J20" s="101">
        <v>4050000</v>
      </c>
      <c r="K20" s="39"/>
      <c r="L20" s="35"/>
      <c r="M20" s="35"/>
      <c r="N20" s="35"/>
      <c r="O20" s="93" t="s">
        <v>131</v>
      </c>
      <c r="P20" s="39"/>
      <c r="Q20" s="35"/>
      <c r="R20" s="35"/>
      <c r="S20" s="35"/>
      <c r="T20" s="40">
        <f t="shared" si="12"/>
        <v>0</v>
      </c>
      <c r="U20" s="35"/>
      <c r="V20" s="35"/>
      <c r="W20" s="35"/>
      <c r="X20" s="40">
        <f t="shared" si="13"/>
        <v>0</v>
      </c>
      <c r="Y20" s="35"/>
      <c r="Z20" s="35">
        <v>4050000</v>
      </c>
      <c r="AA20" s="35"/>
      <c r="AB20" s="40">
        <f t="shared" si="14"/>
        <v>4050000</v>
      </c>
      <c r="AC20" s="35"/>
      <c r="AD20" s="35"/>
      <c r="AE20" s="35"/>
      <c r="AF20" s="40">
        <f t="shared" si="15"/>
        <v>0</v>
      </c>
      <c r="AG20" s="40">
        <f>SUM(T20,X20,AB20,AF20)</f>
        <v>4050000</v>
      </c>
      <c r="AH20" s="41">
        <f t="shared" si="16"/>
        <v>5.1248160981887433E-2</v>
      </c>
      <c r="AI20" s="42">
        <f t="shared" si="17"/>
        <v>2.3609307058863123E-3</v>
      </c>
    </row>
    <row r="21" spans="1:35" ht="30" customHeight="1" outlineLevel="1">
      <c r="A21" s="16">
        <v>5</v>
      </c>
      <c r="B21" s="93" t="s">
        <v>691</v>
      </c>
      <c r="C21" s="82">
        <v>41872</v>
      </c>
      <c r="D21" s="103" t="s">
        <v>166</v>
      </c>
      <c r="E21" s="78" t="s">
        <v>132</v>
      </c>
      <c r="F21" s="79" t="s">
        <v>133</v>
      </c>
      <c r="G21" s="81">
        <v>41877</v>
      </c>
      <c r="H21" s="81">
        <v>42185</v>
      </c>
      <c r="I21" s="185"/>
      <c r="J21" s="101">
        <v>4050000</v>
      </c>
      <c r="K21" s="39"/>
      <c r="L21" s="35"/>
      <c r="M21" s="35"/>
      <c r="N21" s="35"/>
      <c r="O21" s="93" t="s">
        <v>131</v>
      </c>
      <c r="P21" s="39"/>
      <c r="Q21" s="35"/>
      <c r="R21" s="35"/>
      <c r="S21" s="35"/>
      <c r="T21" s="40">
        <f t="shared" si="12"/>
        <v>0</v>
      </c>
      <c r="U21" s="35"/>
      <c r="V21" s="35"/>
      <c r="W21" s="35"/>
      <c r="X21" s="40">
        <f t="shared" si="13"/>
        <v>0</v>
      </c>
      <c r="Y21" s="35"/>
      <c r="Z21" s="35">
        <v>4050000</v>
      </c>
      <c r="AA21" s="35"/>
      <c r="AB21" s="40">
        <f t="shared" si="14"/>
        <v>4050000</v>
      </c>
      <c r="AC21" s="35"/>
      <c r="AD21" s="35"/>
      <c r="AE21" s="35"/>
      <c r="AF21" s="40">
        <f t="shared" si="15"/>
        <v>0</v>
      </c>
      <c r="AG21" s="40">
        <f>SUM(T21,X21,AB21,AF21)</f>
        <v>4050000</v>
      </c>
      <c r="AH21" s="41">
        <f t="shared" si="16"/>
        <v>5.1248160981887433E-2</v>
      </c>
      <c r="AI21" s="42">
        <f t="shared" si="17"/>
        <v>2.3609307058863123E-3</v>
      </c>
    </row>
    <row r="22" spans="1:35" ht="12.75" customHeight="1">
      <c r="A22" s="142" t="s">
        <v>55</v>
      </c>
      <c r="B22" s="143"/>
      <c r="C22" s="143"/>
      <c r="D22" s="143"/>
      <c r="E22" s="143"/>
      <c r="F22" s="143"/>
      <c r="G22" s="143"/>
      <c r="H22" s="144"/>
      <c r="I22" s="55">
        <f>SUM(I16:I16)</f>
        <v>79027226</v>
      </c>
      <c r="J22" s="55">
        <f>SUM(J17:J21)</f>
        <v>66554677</v>
      </c>
      <c r="K22" s="74"/>
      <c r="L22" s="55">
        <f>SUM(L17:L17)</f>
        <v>0</v>
      </c>
      <c r="M22" s="55">
        <f>SUM(M17:M17)</f>
        <v>0</v>
      </c>
      <c r="N22" s="55">
        <f>SUM(N17:N17)</f>
        <v>0</v>
      </c>
      <c r="O22" s="57"/>
      <c r="P22" s="75"/>
      <c r="Q22" s="55">
        <f t="shared" ref="Q22:AE22" si="18">SUM(Q17:Q17)</f>
        <v>0</v>
      </c>
      <c r="R22" s="55">
        <f t="shared" si="18"/>
        <v>0</v>
      </c>
      <c r="S22" s="55">
        <f t="shared" si="18"/>
        <v>0</v>
      </c>
      <c r="T22" s="60">
        <f t="shared" si="18"/>
        <v>0</v>
      </c>
      <c r="U22" s="55">
        <f t="shared" si="18"/>
        <v>0</v>
      </c>
      <c r="V22" s="55">
        <f t="shared" si="18"/>
        <v>0</v>
      </c>
      <c r="W22" s="55">
        <f t="shared" si="18"/>
        <v>0</v>
      </c>
      <c r="X22" s="60">
        <f t="shared" si="18"/>
        <v>0</v>
      </c>
      <c r="Y22" s="55">
        <f>SUM(Y17:Y21)</f>
        <v>0</v>
      </c>
      <c r="Z22" s="55">
        <f>SUM(Z17:Z21)</f>
        <v>66554677</v>
      </c>
      <c r="AA22" s="55">
        <f>SUM(AA17:AA21)</f>
        <v>0</v>
      </c>
      <c r="AB22" s="60">
        <f>SUM(AB17:AB21)</f>
        <v>66554677</v>
      </c>
      <c r="AC22" s="55">
        <f t="shared" si="18"/>
        <v>0</v>
      </c>
      <c r="AD22" s="55">
        <f t="shared" si="18"/>
        <v>0</v>
      </c>
      <c r="AE22" s="55">
        <f t="shared" si="18"/>
        <v>0</v>
      </c>
      <c r="AF22" s="60">
        <f>SUM(AF17:AF21)</f>
        <v>0</v>
      </c>
      <c r="AG22" s="53">
        <f>SUM(AG17:AG21)</f>
        <v>66554677</v>
      </c>
      <c r="AH22" s="54">
        <f>IF(ISERROR(AG22/I22),0,AG22/I22)</f>
        <v>0.84217402493667182</v>
      </c>
      <c r="AI22" s="54">
        <f>IF(ISERROR(AG22/$AG$296),0,AG22/$AG$296)</f>
        <v>3.8797772975221113E-2</v>
      </c>
    </row>
    <row r="23" spans="1:35" ht="12.75" customHeight="1">
      <c r="A23" s="36"/>
      <c r="B23" s="148" t="s">
        <v>13</v>
      </c>
      <c r="C23" s="149"/>
      <c r="D23" s="150"/>
      <c r="E23" s="18"/>
      <c r="F23" s="19"/>
      <c r="G23" s="20"/>
      <c r="H23" s="20"/>
      <c r="I23" s="183">
        <v>52054700</v>
      </c>
      <c r="J23" s="22"/>
      <c r="K23" s="23"/>
      <c r="L23" s="24"/>
      <c r="M23" s="24"/>
      <c r="N23" s="24"/>
      <c r="O23" s="19"/>
      <c r="P23" s="25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6"/>
      <c r="AI23" s="26"/>
    </row>
    <row r="24" spans="1:35" ht="30" customHeight="1" outlineLevel="1">
      <c r="A24" s="16">
        <v>1</v>
      </c>
      <c r="B24" s="93" t="s">
        <v>693</v>
      </c>
      <c r="C24" s="82">
        <v>41912</v>
      </c>
      <c r="D24" s="103" t="s">
        <v>177</v>
      </c>
      <c r="E24" s="103" t="s">
        <v>132</v>
      </c>
      <c r="F24" s="93" t="s">
        <v>133</v>
      </c>
      <c r="G24" s="31"/>
      <c r="H24" s="31"/>
      <c r="I24" s="184"/>
      <c r="J24" s="101">
        <v>5000000</v>
      </c>
      <c r="K24" s="39"/>
      <c r="L24" s="35"/>
      <c r="M24" s="35"/>
      <c r="N24" s="35"/>
      <c r="O24" s="93" t="s">
        <v>131</v>
      </c>
      <c r="P24" s="39"/>
      <c r="Q24" s="35"/>
      <c r="R24" s="35"/>
      <c r="S24" s="35"/>
      <c r="T24" s="40">
        <f>SUM(Q24:S24)</f>
        <v>0</v>
      </c>
      <c r="U24" s="35"/>
      <c r="V24" s="35"/>
      <c r="W24" s="35"/>
      <c r="X24" s="40">
        <f>SUM(U24:W24)</f>
        <v>0</v>
      </c>
      <c r="Y24" s="35"/>
      <c r="Z24" s="35"/>
      <c r="AA24" s="35"/>
      <c r="AB24" s="40">
        <f>SUM(Y24:AA24)</f>
        <v>0</v>
      </c>
      <c r="AC24" s="35"/>
      <c r="AD24" s="35"/>
      <c r="AE24" s="35"/>
      <c r="AF24" s="40">
        <f>SUM(AC24:AE24)</f>
        <v>0</v>
      </c>
      <c r="AG24" s="40">
        <f t="shared" ref="AG24:AG31" si="19">SUM(T24,X24,AB24,AF24)</f>
        <v>0</v>
      </c>
      <c r="AH24" s="41">
        <f>IF(ISERROR(AG24/$I$23),0,AG24/$I$23)</f>
        <v>0</v>
      </c>
      <c r="AI24" s="42">
        <f>IF(ISERROR(AG24/$AG$296),"-",AG24/$AG$296)</f>
        <v>0</v>
      </c>
    </row>
    <row r="25" spans="1:35" ht="30" customHeight="1" outlineLevel="1">
      <c r="A25" s="16">
        <v>2</v>
      </c>
      <c r="B25" s="93" t="s">
        <v>694</v>
      </c>
      <c r="C25" s="82">
        <v>41912</v>
      </c>
      <c r="D25" s="103" t="s">
        <v>178</v>
      </c>
      <c r="E25" s="103" t="s">
        <v>132</v>
      </c>
      <c r="F25" s="93" t="s">
        <v>133</v>
      </c>
      <c r="G25" s="31"/>
      <c r="H25" s="31"/>
      <c r="I25" s="184"/>
      <c r="J25" s="101">
        <v>9554700</v>
      </c>
      <c r="K25" s="39"/>
      <c r="L25" s="35"/>
      <c r="M25" s="35"/>
      <c r="N25" s="35"/>
      <c r="O25" s="93" t="s">
        <v>131</v>
      </c>
      <c r="P25" s="39"/>
      <c r="Q25" s="35"/>
      <c r="R25" s="35"/>
      <c r="S25" s="35"/>
      <c r="T25" s="40">
        <f t="shared" ref="T25:T31" si="20">SUM(Q25:S25)</f>
        <v>0</v>
      </c>
      <c r="U25" s="35"/>
      <c r="V25" s="35"/>
      <c r="W25" s="35"/>
      <c r="X25" s="40">
        <f t="shared" ref="X25:X31" si="21">SUM(U25:W25)</f>
        <v>0</v>
      </c>
      <c r="Y25" s="35"/>
      <c r="Z25" s="35"/>
      <c r="AA25" s="35"/>
      <c r="AB25" s="40">
        <f t="shared" ref="AB25:AB31" si="22">SUM(Y25:AA25)</f>
        <v>0</v>
      </c>
      <c r="AC25" s="35"/>
      <c r="AD25" s="35"/>
      <c r="AE25" s="35"/>
      <c r="AF25" s="40">
        <f t="shared" ref="AF25:AF31" si="23">SUM(AC25:AE25)</f>
        <v>0</v>
      </c>
      <c r="AG25" s="40">
        <f t="shared" si="19"/>
        <v>0</v>
      </c>
      <c r="AH25" s="41">
        <f t="shared" ref="AH25:AH31" si="24">IF(ISERROR(AG25/$I$23),0,AG25/$I$23)</f>
        <v>0</v>
      </c>
      <c r="AI25" s="42">
        <f t="shared" ref="AI25:AI31" si="25">IF(ISERROR(AG25/$AG$296),"-",AG25/$AG$296)</f>
        <v>0</v>
      </c>
    </row>
    <row r="26" spans="1:35" ht="30" customHeight="1" outlineLevel="1">
      <c r="A26" s="16">
        <v>3</v>
      </c>
      <c r="B26" s="93" t="s">
        <v>695</v>
      </c>
      <c r="C26" s="82">
        <v>41912</v>
      </c>
      <c r="D26" s="103" t="s">
        <v>179</v>
      </c>
      <c r="E26" s="103" t="s">
        <v>132</v>
      </c>
      <c r="F26" s="93" t="s">
        <v>133</v>
      </c>
      <c r="G26" s="31"/>
      <c r="H26" s="31"/>
      <c r="I26" s="184"/>
      <c r="J26" s="101">
        <v>5000000</v>
      </c>
      <c r="K26" s="39"/>
      <c r="L26" s="35"/>
      <c r="M26" s="35"/>
      <c r="N26" s="35"/>
      <c r="O26" s="93" t="s">
        <v>131</v>
      </c>
      <c r="P26" s="39"/>
      <c r="Q26" s="35"/>
      <c r="R26" s="35"/>
      <c r="S26" s="35"/>
      <c r="T26" s="40">
        <f t="shared" si="20"/>
        <v>0</v>
      </c>
      <c r="U26" s="35"/>
      <c r="V26" s="35"/>
      <c r="W26" s="35"/>
      <c r="X26" s="40">
        <f t="shared" si="21"/>
        <v>0</v>
      </c>
      <c r="Y26" s="35"/>
      <c r="Z26" s="35"/>
      <c r="AA26" s="35"/>
      <c r="AB26" s="40">
        <f t="shared" si="22"/>
        <v>0</v>
      </c>
      <c r="AC26" s="35"/>
      <c r="AD26" s="35"/>
      <c r="AE26" s="35"/>
      <c r="AF26" s="40">
        <f t="shared" si="23"/>
        <v>0</v>
      </c>
      <c r="AG26" s="40">
        <f t="shared" si="19"/>
        <v>0</v>
      </c>
      <c r="AH26" s="41">
        <f t="shared" si="24"/>
        <v>0</v>
      </c>
      <c r="AI26" s="42">
        <f t="shared" si="25"/>
        <v>0</v>
      </c>
    </row>
    <row r="27" spans="1:35" ht="30" customHeight="1" outlineLevel="1">
      <c r="A27" s="16">
        <v>4</v>
      </c>
      <c r="B27" s="93" t="s">
        <v>696</v>
      </c>
      <c r="C27" s="82">
        <v>41912</v>
      </c>
      <c r="D27" s="103" t="s">
        <v>183</v>
      </c>
      <c r="E27" s="103" t="s">
        <v>132</v>
      </c>
      <c r="F27" s="93" t="s">
        <v>133</v>
      </c>
      <c r="G27" s="31"/>
      <c r="H27" s="31"/>
      <c r="I27" s="184"/>
      <c r="J27" s="101">
        <v>5000000</v>
      </c>
      <c r="K27" s="39"/>
      <c r="L27" s="35"/>
      <c r="M27" s="35"/>
      <c r="N27" s="35"/>
      <c r="O27" s="93" t="s">
        <v>131</v>
      </c>
      <c r="P27" s="39"/>
      <c r="Q27" s="35"/>
      <c r="R27" s="35"/>
      <c r="S27" s="35"/>
      <c r="T27" s="40">
        <f t="shared" si="20"/>
        <v>0</v>
      </c>
      <c r="U27" s="35"/>
      <c r="V27" s="35"/>
      <c r="W27" s="35"/>
      <c r="X27" s="40">
        <f t="shared" si="21"/>
        <v>0</v>
      </c>
      <c r="Y27" s="35"/>
      <c r="Z27" s="35"/>
      <c r="AA27" s="35"/>
      <c r="AB27" s="40">
        <f t="shared" si="22"/>
        <v>0</v>
      </c>
      <c r="AC27" s="35"/>
      <c r="AD27" s="35"/>
      <c r="AE27" s="35"/>
      <c r="AF27" s="40">
        <f t="shared" si="23"/>
        <v>0</v>
      </c>
      <c r="AG27" s="40">
        <f t="shared" si="19"/>
        <v>0</v>
      </c>
      <c r="AH27" s="41">
        <f t="shared" si="24"/>
        <v>0</v>
      </c>
      <c r="AI27" s="42">
        <f t="shared" si="25"/>
        <v>0</v>
      </c>
    </row>
    <row r="28" spans="1:35" ht="30" customHeight="1" outlineLevel="1">
      <c r="A28" s="16">
        <v>5</v>
      </c>
      <c r="B28" s="93" t="s">
        <v>697</v>
      </c>
      <c r="C28" s="82">
        <v>41912</v>
      </c>
      <c r="D28" s="103" t="s">
        <v>180</v>
      </c>
      <c r="E28" s="103" t="s">
        <v>132</v>
      </c>
      <c r="F28" s="93" t="s">
        <v>133</v>
      </c>
      <c r="G28" s="31"/>
      <c r="H28" s="31"/>
      <c r="I28" s="184"/>
      <c r="J28" s="101">
        <v>6000000</v>
      </c>
      <c r="K28" s="39"/>
      <c r="L28" s="35"/>
      <c r="M28" s="35"/>
      <c r="N28" s="35"/>
      <c r="O28" s="93" t="s">
        <v>131</v>
      </c>
      <c r="P28" s="39"/>
      <c r="Q28" s="35"/>
      <c r="R28" s="35"/>
      <c r="S28" s="35"/>
      <c r="T28" s="40">
        <f t="shared" si="20"/>
        <v>0</v>
      </c>
      <c r="U28" s="35"/>
      <c r="V28" s="35"/>
      <c r="W28" s="35"/>
      <c r="X28" s="40">
        <f t="shared" si="21"/>
        <v>0</v>
      </c>
      <c r="Y28" s="35"/>
      <c r="Z28" s="35"/>
      <c r="AA28" s="35"/>
      <c r="AB28" s="40">
        <f t="shared" si="22"/>
        <v>0</v>
      </c>
      <c r="AC28" s="35"/>
      <c r="AD28" s="35"/>
      <c r="AE28" s="35"/>
      <c r="AF28" s="40">
        <f t="shared" si="23"/>
        <v>0</v>
      </c>
      <c r="AG28" s="40">
        <f t="shared" si="19"/>
        <v>0</v>
      </c>
      <c r="AH28" s="41">
        <f t="shared" si="24"/>
        <v>0</v>
      </c>
      <c r="AI28" s="42">
        <f t="shared" si="25"/>
        <v>0</v>
      </c>
    </row>
    <row r="29" spans="1:35" ht="30" customHeight="1" outlineLevel="1">
      <c r="A29" s="16">
        <v>6</v>
      </c>
      <c r="B29" s="93" t="s">
        <v>698</v>
      </c>
      <c r="C29" s="82">
        <v>41894</v>
      </c>
      <c r="D29" s="103" t="s">
        <v>181</v>
      </c>
      <c r="E29" s="103" t="s">
        <v>132</v>
      </c>
      <c r="F29" s="93" t="s">
        <v>133</v>
      </c>
      <c r="G29" s="31"/>
      <c r="H29" s="31"/>
      <c r="I29" s="184"/>
      <c r="J29" s="101">
        <v>5000000</v>
      </c>
      <c r="K29" s="39"/>
      <c r="L29" s="35"/>
      <c r="M29" s="35"/>
      <c r="N29" s="35"/>
      <c r="O29" s="93" t="s">
        <v>131</v>
      </c>
      <c r="P29" s="39"/>
      <c r="Q29" s="35"/>
      <c r="R29" s="35"/>
      <c r="S29" s="35"/>
      <c r="T29" s="40">
        <f t="shared" si="20"/>
        <v>0</v>
      </c>
      <c r="U29" s="35"/>
      <c r="V29" s="35"/>
      <c r="W29" s="35"/>
      <c r="X29" s="40">
        <f t="shared" si="21"/>
        <v>0</v>
      </c>
      <c r="Y29" s="35"/>
      <c r="Z29" s="35"/>
      <c r="AA29" s="35">
        <v>5000000</v>
      </c>
      <c r="AB29" s="40">
        <f t="shared" si="22"/>
        <v>5000000</v>
      </c>
      <c r="AC29" s="35"/>
      <c r="AD29" s="35"/>
      <c r="AE29" s="35"/>
      <c r="AF29" s="40">
        <f t="shared" si="23"/>
        <v>0</v>
      </c>
      <c r="AG29" s="40">
        <f t="shared" si="19"/>
        <v>5000000</v>
      </c>
      <c r="AH29" s="41">
        <f t="shared" si="24"/>
        <v>9.6052805990621409E-2</v>
      </c>
      <c r="AI29" s="42">
        <f t="shared" si="25"/>
        <v>2.9147292665263115E-3</v>
      </c>
    </row>
    <row r="30" spans="1:35" ht="30" customHeight="1" outlineLevel="1">
      <c r="A30" s="16">
        <v>7</v>
      </c>
      <c r="B30" s="93" t="s">
        <v>699</v>
      </c>
      <c r="C30" s="82">
        <v>41894</v>
      </c>
      <c r="D30" s="103" t="s">
        <v>182</v>
      </c>
      <c r="E30" s="103" t="s">
        <v>132</v>
      </c>
      <c r="F30" s="93" t="s">
        <v>133</v>
      </c>
      <c r="G30" s="31"/>
      <c r="H30" s="31"/>
      <c r="I30" s="184"/>
      <c r="J30" s="101">
        <v>6000000</v>
      </c>
      <c r="K30" s="39"/>
      <c r="L30" s="35"/>
      <c r="M30" s="35"/>
      <c r="N30" s="35"/>
      <c r="O30" s="93" t="s">
        <v>131</v>
      </c>
      <c r="P30" s="39"/>
      <c r="Q30" s="35"/>
      <c r="R30" s="35"/>
      <c r="S30" s="35"/>
      <c r="T30" s="40">
        <f t="shared" si="20"/>
        <v>0</v>
      </c>
      <c r="U30" s="35"/>
      <c r="V30" s="35"/>
      <c r="W30" s="35"/>
      <c r="X30" s="40">
        <f t="shared" si="21"/>
        <v>0</v>
      </c>
      <c r="Y30" s="35"/>
      <c r="Z30" s="35"/>
      <c r="AA30" s="35">
        <v>6000000</v>
      </c>
      <c r="AB30" s="40">
        <f t="shared" si="22"/>
        <v>6000000</v>
      </c>
      <c r="AC30" s="35"/>
      <c r="AD30" s="35"/>
      <c r="AE30" s="35"/>
      <c r="AF30" s="40">
        <f t="shared" si="23"/>
        <v>0</v>
      </c>
      <c r="AG30" s="40">
        <f t="shared" si="19"/>
        <v>6000000</v>
      </c>
      <c r="AH30" s="41">
        <f t="shared" si="24"/>
        <v>0.11526336718874569</v>
      </c>
      <c r="AI30" s="42">
        <f t="shared" si="25"/>
        <v>3.4976751198315739E-3</v>
      </c>
    </row>
    <row r="31" spans="1:35" ht="30" customHeight="1" outlineLevel="1">
      <c r="A31" s="16">
        <v>8</v>
      </c>
      <c r="B31" s="93" t="s">
        <v>700</v>
      </c>
      <c r="C31" s="82">
        <v>41897</v>
      </c>
      <c r="D31" s="103" t="s">
        <v>184</v>
      </c>
      <c r="E31" s="103" t="s">
        <v>132</v>
      </c>
      <c r="F31" s="93" t="s">
        <v>133</v>
      </c>
      <c r="G31" s="31"/>
      <c r="H31" s="31"/>
      <c r="I31" s="185"/>
      <c r="J31" s="101">
        <v>6000000</v>
      </c>
      <c r="K31" s="39"/>
      <c r="L31" s="35"/>
      <c r="M31" s="35"/>
      <c r="N31" s="35"/>
      <c r="O31" s="93" t="s">
        <v>131</v>
      </c>
      <c r="P31" s="39"/>
      <c r="Q31" s="35"/>
      <c r="R31" s="35"/>
      <c r="S31" s="35"/>
      <c r="T31" s="40">
        <f t="shared" si="20"/>
        <v>0</v>
      </c>
      <c r="U31" s="35"/>
      <c r="V31" s="35"/>
      <c r="W31" s="35"/>
      <c r="X31" s="40">
        <f t="shared" si="21"/>
        <v>0</v>
      </c>
      <c r="Y31" s="35"/>
      <c r="Z31" s="35"/>
      <c r="AA31" s="35">
        <v>6000000</v>
      </c>
      <c r="AB31" s="40">
        <f t="shared" si="22"/>
        <v>6000000</v>
      </c>
      <c r="AC31" s="35"/>
      <c r="AD31" s="35"/>
      <c r="AE31" s="35"/>
      <c r="AF31" s="40">
        <f t="shared" si="23"/>
        <v>0</v>
      </c>
      <c r="AG31" s="40">
        <f t="shared" si="19"/>
        <v>6000000</v>
      </c>
      <c r="AH31" s="41">
        <f t="shared" si="24"/>
        <v>0.11526336718874569</v>
      </c>
      <c r="AI31" s="42">
        <f t="shared" si="25"/>
        <v>3.4976751198315739E-3</v>
      </c>
    </row>
    <row r="32" spans="1:35" ht="12.75" customHeight="1">
      <c r="A32" s="142" t="s">
        <v>57</v>
      </c>
      <c r="B32" s="143"/>
      <c r="C32" s="143"/>
      <c r="D32" s="143"/>
      <c r="E32" s="143"/>
      <c r="F32" s="143"/>
      <c r="G32" s="143"/>
      <c r="H32" s="144"/>
      <c r="I32" s="55">
        <f>SUM(I23:I23)</f>
        <v>52054700</v>
      </c>
      <c r="J32" s="55">
        <f>SUM(J24:J31)</f>
        <v>47554700</v>
      </c>
      <c r="K32" s="74"/>
      <c r="L32" s="55">
        <f>SUM(L24:L24)</f>
        <v>0</v>
      </c>
      <c r="M32" s="55">
        <f>SUM(M24:M24)</f>
        <v>0</v>
      </c>
      <c r="N32" s="55">
        <f>SUM(N24:N24)</f>
        <v>0</v>
      </c>
      <c r="O32" s="57"/>
      <c r="P32" s="75"/>
      <c r="Q32" s="55">
        <f t="shared" ref="Q32:AE32" si="26">SUM(Q24:Q24)</f>
        <v>0</v>
      </c>
      <c r="R32" s="55">
        <f t="shared" si="26"/>
        <v>0</v>
      </c>
      <c r="S32" s="55">
        <f t="shared" si="26"/>
        <v>0</v>
      </c>
      <c r="T32" s="60">
        <f t="shared" si="26"/>
        <v>0</v>
      </c>
      <c r="U32" s="55">
        <f t="shared" si="26"/>
        <v>0</v>
      </c>
      <c r="V32" s="55">
        <f t="shared" si="26"/>
        <v>0</v>
      </c>
      <c r="W32" s="55">
        <f t="shared" si="26"/>
        <v>0</v>
      </c>
      <c r="X32" s="60">
        <f t="shared" si="26"/>
        <v>0</v>
      </c>
      <c r="Y32" s="55">
        <f>SUM(Y24:Y31)</f>
        <v>0</v>
      </c>
      <c r="Z32" s="55">
        <f t="shared" ref="Z32:AA32" si="27">SUM(Z24:Z31)</f>
        <v>0</v>
      </c>
      <c r="AA32" s="55">
        <f t="shared" si="27"/>
        <v>17000000</v>
      </c>
      <c r="AB32" s="60">
        <f>SUM(AB24:AB31)</f>
        <v>17000000</v>
      </c>
      <c r="AC32" s="55">
        <f t="shared" si="26"/>
        <v>0</v>
      </c>
      <c r="AD32" s="55">
        <f t="shared" si="26"/>
        <v>0</v>
      </c>
      <c r="AE32" s="55">
        <f t="shared" si="26"/>
        <v>0</v>
      </c>
      <c r="AF32" s="60">
        <f>SUM(AF24:AF31)</f>
        <v>0</v>
      </c>
      <c r="AG32" s="53">
        <f>SUM(AG24:AG31)</f>
        <v>17000000</v>
      </c>
      <c r="AH32" s="54">
        <f>IF(ISERROR(AG32/I32),0,AG32/I32)</f>
        <v>0.32657954036811276</v>
      </c>
      <c r="AI32" s="54">
        <f>IF(ISERROR(AG32/$AG$296),0,AG32/$AG$296)</f>
        <v>9.9100795061894589E-3</v>
      </c>
    </row>
    <row r="33" spans="1:35" ht="12.75" customHeight="1">
      <c r="A33" s="36"/>
      <c r="B33" s="148" t="s">
        <v>14</v>
      </c>
      <c r="C33" s="149"/>
      <c r="D33" s="150"/>
      <c r="E33" s="18"/>
      <c r="F33" s="19"/>
      <c r="G33" s="20"/>
      <c r="H33" s="20"/>
      <c r="I33" s="183">
        <v>107212177</v>
      </c>
      <c r="J33" s="22"/>
      <c r="K33" s="23"/>
      <c r="L33" s="24"/>
      <c r="M33" s="24"/>
      <c r="N33" s="24"/>
      <c r="O33" s="19"/>
      <c r="P33" s="25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6"/>
      <c r="AI33" s="26"/>
    </row>
    <row r="34" spans="1:35" ht="30" customHeight="1" outlineLevel="1">
      <c r="A34" s="16">
        <v>1</v>
      </c>
      <c r="B34" s="93" t="s">
        <v>701</v>
      </c>
      <c r="C34" s="81">
        <v>41873</v>
      </c>
      <c r="D34" s="103" t="s">
        <v>195</v>
      </c>
      <c r="E34" s="103" t="s">
        <v>132</v>
      </c>
      <c r="F34" s="100" t="s">
        <v>133</v>
      </c>
      <c r="G34" s="31"/>
      <c r="H34" s="31"/>
      <c r="I34" s="184"/>
      <c r="J34" s="101">
        <v>6000000</v>
      </c>
      <c r="K34" s="39"/>
      <c r="L34" s="35"/>
      <c r="M34" s="35"/>
      <c r="N34" s="35"/>
      <c r="O34" s="93" t="s">
        <v>131</v>
      </c>
      <c r="P34" s="39"/>
      <c r="Q34" s="35"/>
      <c r="R34" s="35"/>
      <c r="S34" s="35"/>
      <c r="T34" s="40">
        <f>SUM(Q34:S34)</f>
        <v>0</v>
      </c>
      <c r="U34" s="35"/>
      <c r="V34" s="35"/>
      <c r="W34" s="35"/>
      <c r="X34" s="40">
        <f>SUM(U34:W34)</f>
        <v>0</v>
      </c>
      <c r="Y34" s="35"/>
      <c r="Z34" s="77">
        <v>6000000</v>
      </c>
      <c r="AA34" s="35"/>
      <c r="AB34" s="40">
        <f>SUM(Y34:AA34)</f>
        <v>6000000</v>
      </c>
      <c r="AC34" s="35"/>
      <c r="AD34" s="35"/>
      <c r="AE34" s="35"/>
      <c r="AF34" s="40">
        <f>SUM(AC34:AE34)</f>
        <v>0</v>
      </c>
      <c r="AG34" s="40">
        <f t="shared" ref="AG34:AG48" si="28">SUM(T34,X34,AB34,AF34)</f>
        <v>6000000</v>
      </c>
      <c r="AH34" s="41">
        <f>IF(ISERROR(AG34/$I$33),0,AG34/$I$33)</f>
        <v>5.5963792247218334E-2</v>
      </c>
      <c r="AI34" s="42">
        <f>IF(ISERROR(AG34/$AG$296),"-",AG34/$AG$296)</f>
        <v>3.4976751198315739E-3</v>
      </c>
    </row>
    <row r="35" spans="1:35" ht="30" customHeight="1" outlineLevel="1">
      <c r="A35" s="16">
        <v>2</v>
      </c>
      <c r="B35" s="93" t="s">
        <v>702</v>
      </c>
      <c r="C35" s="81">
        <v>41874</v>
      </c>
      <c r="D35" s="103" t="s">
        <v>189</v>
      </c>
      <c r="E35" s="103" t="s">
        <v>132</v>
      </c>
      <c r="F35" s="100" t="s">
        <v>133</v>
      </c>
      <c r="G35" s="31"/>
      <c r="H35" s="31"/>
      <c r="I35" s="184"/>
      <c r="J35" s="101">
        <v>6000000</v>
      </c>
      <c r="K35" s="39"/>
      <c r="L35" s="35"/>
      <c r="M35" s="35"/>
      <c r="N35" s="35"/>
      <c r="O35" s="93" t="s">
        <v>131</v>
      </c>
      <c r="P35" s="39"/>
      <c r="Q35" s="35"/>
      <c r="R35" s="35"/>
      <c r="S35" s="35"/>
      <c r="T35" s="40">
        <f t="shared" ref="T35:T48" si="29">SUM(Q35:S35)</f>
        <v>0</v>
      </c>
      <c r="U35" s="35"/>
      <c r="V35" s="35"/>
      <c r="W35" s="35"/>
      <c r="X35" s="40">
        <f t="shared" ref="X35:X48" si="30">SUM(U35:W35)</f>
        <v>0</v>
      </c>
      <c r="Y35" s="35"/>
      <c r="Z35" s="33">
        <v>6000000</v>
      </c>
      <c r="AA35" s="35"/>
      <c r="AB35" s="40">
        <f t="shared" ref="AB35:AB48" si="31">SUM(Y35:AA35)</f>
        <v>6000000</v>
      </c>
      <c r="AC35" s="35"/>
      <c r="AD35" s="35"/>
      <c r="AE35" s="35"/>
      <c r="AF35" s="40">
        <f t="shared" ref="AF35:AF48" si="32">SUM(AC35:AE35)</f>
        <v>0</v>
      </c>
      <c r="AG35" s="40">
        <f t="shared" si="28"/>
        <v>6000000</v>
      </c>
      <c r="AH35" s="41">
        <f t="shared" ref="AH35:AH48" si="33">IF(ISERROR(AG35/$I$33),0,AG35/$I$33)</f>
        <v>5.5963792247218334E-2</v>
      </c>
      <c r="AI35" s="42">
        <f t="shared" ref="AI35:AI48" si="34">IF(ISERROR(AG35/$AG$296),"-",AG35/$AG$296)</f>
        <v>3.4976751198315739E-3</v>
      </c>
    </row>
    <row r="36" spans="1:35" ht="30" customHeight="1" outlineLevel="1">
      <c r="A36" s="16">
        <v>3</v>
      </c>
      <c r="B36" s="93" t="s">
        <v>703</v>
      </c>
      <c r="C36" s="81">
        <v>41875</v>
      </c>
      <c r="D36" s="103" t="s">
        <v>194</v>
      </c>
      <c r="E36" s="103" t="s">
        <v>132</v>
      </c>
      <c r="F36" s="100" t="s">
        <v>133</v>
      </c>
      <c r="G36" s="31"/>
      <c r="H36" s="31"/>
      <c r="I36" s="184"/>
      <c r="J36" s="101">
        <v>6000000</v>
      </c>
      <c r="K36" s="39"/>
      <c r="L36" s="35"/>
      <c r="M36" s="35"/>
      <c r="N36" s="35"/>
      <c r="O36" s="93" t="s">
        <v>131</v>
      </c>
      <c r="P36" s="39"/>
      <c r="Q36" s="35"/>
      <c r="R36" s="35"/>
      <c r="S36" s="35"/>
      <c r="T36" s="40">
        <f t="shared" si="29"/>
        <v>0</v>
      </c>
      <c r="U36" s="35"/>
      <c r="V36" s="35"/>
      <c r="W36" s="35"/>
      <c r="X36" s="40">
        <f t="shared" si="30"/>
        <v>0</v>
      </c>
      <c r="Y36" s="35"/>
      <c r="Z36" s="33">
        <v>6000000</v>
      </c>
      <c r="AA36" s="35"/>
      <c r="AB36" s="40">
        <f t="shared" si="31"/>
        <v>6000000</v>
      </c>
      <c r="AC36" s="35"/>
      <c r="AD36" s="35"/>
      <c r="AE36" s="35"/>
      <c r="AF36" s="40">
        <f t="shared" si="32"/>
        <v>0</v>
      </c>
      <c r="AG36" s="40">
        <f t="shared" si="28"/>
        <v>6000000</v>
      </c>
      <c r="AH36" s="41">
        <f t="shared" si="33"/>
        <v>5.5963792247218334E-2</v>
      </c>
      <c r="AI36" s="42">
        <f t="shared" si="34"/>
        <v>3.4976751198315739E-3</v>
      </c>
    </row>
    <row r="37" spans="1:35" ht="30" customHeight="1" outlineLevel="1">
      <c r="A37" s="16">
        <v>4</v>
      </c>
      <c r="B37" s="93" t="s">
        <v>475</v>
      </c>
      <c r="C37" s="81">
        <v>41876</v>
      </c>
      <c r="D37" s="103" t="s">
        <v>711</v>
      </c>
      <c r="E37" s="103" t="s">
        <v>132</v>
      </c>
      <c r="F37" s="100" t="s">
        <v>133</v>
      </c>
      <c r="G37" s="31"/>
      <c r="H37" s="31"/>
      <c r="I37" s="184"/>
      <c r="J37" s="101">
        <v>6000000</v>
      </c>
      <c r="K37" s="39"/>
      <c r="L37" s="35"/>
      <c r="M37" s="35"/>
      <c r="N37" s="35"/>
      <c r="O37" s="93" t="s">
        <v>131</v>
      </c>
      <c r="P37" s="39"/>
      <c r="Q37" s="35"/>
      <c r="R37" s="35"/>
      <c r="S37" s="35"/>
      <c r="T37" s="40">
        <f t="shared" si="29"/>
        <v>0</v>
      </c>
      <c r="U37" s="35"/>
      <c r="V37" s="35"/>
      <c r="W37" s="35"/>
      <c r="X37" s="40">
        <f t="shared" si="30"/>
        <v>0</v>
      </c>
      <c r="Y37" s="35"/>
      <c r="Z37" s="33">
        <v>6000000</v>
      </c>
      <c r="AA37" s="35"/>
      <c r="AB37" s="40">
        <f t="shared" si="31"/>
        <v>6000000</v>
      </c>
      <c r="AC37" s="35"/>
      <c r="AD37" s="35"/>
      <c r="AE37" s="35"/>
      <c r="AF37" s="40">
        <f t="shared" si="32"/>
        <v>0</v>
      </c>
      <c r="AG37" s="40">
        <f t="shared" si="28"/>
        <v>6000000</v>
      </c>
      <c r="AH37" s="41">
        <f t="shared" si="33"/>
        <v>5.5963792247218334E-2</v>
      </c>
      <c r="AI37" s="42">
        <f t="shared" si="34"/>
        <v>3.4976751198315739E-3</v>
      </c>
    </row>
    <row r="38" spans="1:35" ht="30" customHeight="1" outlineLevel="1">
      <c r="A38" s="16">
        <v>5</v>
      </c>
      <c r="B38" s="93" t="s">
        <v>704</v>
      </c>
      <c r="C38" s="81">
        <v>41877</v>
      </c>
      <c r="D38" s="103" t="s">
        <v>712</v>
      </c>
      <c r="E38" s="103" t="s">
        <v>132</v>
      </c>
      <c r="F38" s="100" t="s">
        <v>133</v>
      </c>
      <c r="G38" s="31"/>
      <c r="H38" s="31"/>
      <c r="I38" s="184"/>
      <c r="J38" s="101">
        <v>6000000</v>
      </c>
      <c r="K38" s="39"/>
      <c r="L38" s="35"/>
      <c r="M38" s="35"/>
      <c r="N38" s="35"/>
      <c r="O38" s="93" t="s">
        <v>131</v>
      </c>
      <c r="P38" s="39"/>
      <c r="Q38" s="35"/>
      <c r="R38" s="35"/>
      <c r="S38" s="35"/>
      <c r="T38" s="40">
        <f t="shared" si="29"/>
        <v>0</v>
      </c>
      <c r="U38" s="35"/>
      <c r="V38" s="35"/>
      <c r="W38" s="35"/>
      <c r="X38" s="40">
        <f t="shared" si="30"/>
        <v>0</v>
      </c>
      <c r="Y38" s="35"/>
      <c r="Z38" s="33">
        <v>6000000</v>
      </c>
      <c r="AA38" s="35"/>
      <c r="AB38" s="40">
        <f t="shared" si="31"/>
        <v>6000000</v>
      </c>
      <c r="AC38" s="35"/>
      <c r="AD38" s="35"/>
      <c r="AE38" s="35"/>
      <c r="AF38" s="40">
        <f t="shared" si="32"/>
        <v>0</v>
      </c>
      <c r="AG38" s="40">
        <f t="shared" si="28"/>
        <v>6000000</v>
      </c>
      <c r="AH38" s="41">
        <f t="shared" si="33"/>
        <v>5.5963792247218334E-2</v>
      </c>
      <c r="AI38" s="42">
        <f t="shared" si="34"/>
        <v>3.4976751198315739E-3</v>
      </c>
    </row>
    <row r="39" spans="1:35" ht="30" customHeight="1" outlineLevel="1">
      <c r="A39" s="16">
        <v>6</v>
      </c>
      <c r="B39" s="93" t="s">
        <v>705</v>
      </c>
      <c r="C39" s="81">
        <v>41878</v>
      </c>
      <c r="D39" s="103" t="s">
        <v>713</v>
      </c>
      <c r="E39" s="103" t="s">
        <v>132</v>
      </c>
      <c r="F39" s="100" t="s">
        <v>133</v>
      </c>
      <c r="G39" s="31"/>
      <c r="H39" s="31"/>
      <c r="I39" s="184"/>
      <c r="J39" s="101">
        <v>5606088</v>
      </c>
      <c r="K39" s="39"/>
      <c r="L39" s="35"/>
      <c r="M39" s="35"/>
      <c r="N39" s="35"/>
      <c r="O39" s="93" t="s">
        <v>131</v>
      </c>
      <c r="P39" s="39"/>
      <c r="Q39" s="35"/>
      <c r="R39" s="35"/>
      <c r="S39" s="35"/>
      <c r="T39" s="40">
        <f t="shared" si="29"/>
        <v>0</v>
      </c>
      <c r="U39" s="35"/>
      <c r="V39" s="35"/>
      <c r="W39" s="35"/>
      <c r="X39" s="40">
        <f t="shared" si="30"/>
        <v>0</v>
      </c>
      <c r="Y39" s="35"/>
      <c r="Z39" s="33">
        <v>5606088</v>
      </c>
      <c r="AA39" s="35"/>
      <c r="AB39" s="40">
        <f t="shared" si="31"/>
        <v>5606088</v>
      </c>
      <c r="AC39" s="35"/>
      <c r="AD39" s="35"/>
      <c r="AE39" s="35"/>
      <c r="AF39" s="40">
        <f t="shared" si="32"/>
        <v>0</v>
      </c>
      <c r="AG39" s="40">
        <f t="shared" si="28"/>
        <v>5606088</v>
      </c>
      <c r="AH39" s="41">
        <f t="shared" si="33"/>
        <v>5.2289657358603955E-2</v>
      </c>
      <c r="AI39" s="42">
        <f t="shared" si="34"/>
        <v>3.2680457528643913E-3</v>
      </c>
    </row>
    <row r="40" spans="1:35" ht="30" customHeight="1" outlineLevel="1">
      <c r="A40" s="16">
        <v>7</v>
      </c>
      <c r="B40" s="93" t="s">
        <v>706</v>
      </c>
      <c r="C40" s="81">
        <v>41879</v>
      </c>
      <c r="D40" s="103" t="s">
        <v>185</v>
      </c>
      <c r="E40" s="103" t="s">
        <v>132</v>
      </c>
      <c r="F40" s="100" t="s">
        <v>133</v>
      </c>
      <c r="G40" s="31"/>
      <c r="H40" s="31"/>
      <c r="I40" s="184"/>
      <c r="J40" s="101">
        <v>11000000</v>
      </c>
      <c r="K40" s="39"/>
      <c r="L40" s="35"/>
      <c r="M40" s="35"/>
      <c r="N40" s="35"/>
      <c r="O40" s="93" t="s">
        <v>131</v>
      </c>
      <c r="P40" s="39"/>
      <c r="Q40" s="35"/>
      <c r="R40" s="35"/>
      <c r="S40" s="35"/>
      <c r="T40" s="40">
        <f t="shared" si="29"/>
        <v>0</v>
      </c>
      <c r="U40" s="35"/>
      <c r="V40" s="35"/>
      <c r="W40" s="35"/>
      <c r="X40" s="40">
        <f t="shared" si="30"/>
        <v>0</v>
      </c>
      <c r="Y40" s="35"/>
      <c r="Z40" s="33">
        <v>11000000</v>
      </c>
      <c r="AA40" s="35"/>
      <c r="AB40" s="40">
        <f t="shared" si="31"/>
        <v>11000000</v>
      </c>
      <c r="AC40" s="35"/>
      <c r="AD40" s="35"/>
      <c r="AE40" s="35"/>
      <c r="AF40" s="40">
        <f t="shared" si="32"/>
        <v>0</v>
      </c>
      <c r="AG40" s="40">
        <f t="shared" si="28"/>
        <v>11000000</v>
      </c>
      <c r="AH40" s="41">
        <f t="shared" si="33"/>
        <v>0.10260028578656695</v>
      </c>
      <c r="AI40" s="42">
        <f t="shared" si="34"/>
        <v>6.4124043863578849E-3</v>
      </c>
    </row>
    <row r="41" spans="1:35" ht="30" customHeight="1" outlineLevel="1">
      <c r="A41" s="16">
        <v>8</v>
      </c>
      <c r="B41" s="93" t="s">
        <v>515</v>
      </c>
      <c r="C41" s="81">
        <v>41880</v>
      </c>
      <c r="D41" s="103" t="s">
        <v>187</v>
      </c>
      <c r="E41" s="103" t="s">
        <v>132</v>
      </c>
      <c r="F41" s="100" t="s">
        <v>133</v>
      </c>
      <c r="G41" s="31"/>
      <c r="H41" s="31"/>
      <c r="I41" s="184"/>
      <c r="J41" s="101">
        <v>11000000</v>
      </c>
      <c r="K41" s="39"/>
      <c r="L41" s="35"/>
      <c r="M41" s="35"/>
      <c r="N41" s="35"/>
      <c r="O41" s="93" t="s">
        <v>131</v>
      </c>
      <c r="P41" s="39"/>
      <c r="Q41" s="35"/>
      <c r="R41" s="35"/>
      <c r="S41" s="35"/>
      <c r="T41" s="40">
        <f t="shared" si="29"/>
        <v>0</v>
      </c>
      <c r="U41" s="35"/>
      <c r="V41" s="35"/>
      <c r="W41" s="35"/>
      <c r="X41" s="40">
        <f t="shared" si="30"/>
        <v>0</v>
      </c>
      <c r="Y41" s="35"/>
      <c r="Z41" s="33">
        <v>11000000</v>
      </c>
      <c r="AA41" s="35"/>
      <c r="AB41" s="40">
        <f t="shared" si="31"/>
        <v>11000000</v>
      </c>
      <c r="AC41" s="35"/>
      <c r="AD41" s="35"/>
      <c r="AE41" s="35"/>
      <c r="AF41" s="40">
        <f t="shared" si="32"/>
        <v>0</v>
      </c>
      <c r="AG41" s="40">
        <f t="shared" si="28"/>
        <v>11000000</v>
      </c>
      <c r="AH41" s="41">
        <f t="shared" si="33"/>
        <v>0.10260028578656695</v>
      </c>
      <c r="AI41" s="42">
        <f t="shared" si="34"/>
        <v>6.4124043863578849E-3</v>
      </c>
    </row>
    <row r="42" spans="1:35" ht="30" customHeight="1" outlineLevel="1">
      <c r="A42" s="16">
        <v>9</v>
      </c>
      <c r="B42" s="93" t="s">
        <v>515</v>
      </c>
      <c r="C42" s="81">
        <v>41881</v>
      </c>
      <c r="D42" s="103" t="s">
        <v>714</v>
      </c>
      <c r="E42" s="103" t="s">
        <v>132</v>
      </c>
      <c r="F42" s="100" t="s">
        <v>133</v>
      </c>
      <c r="G42" s="31"/>
      <c r="H42" s="31"/>
      <c r="I42" s="184"/>
      <c r="J42" s="101">
        <v>8000000</v>
      </c>
      <c r="K42" s="39"/>
      <c r="L42" s="35"/>
      <c r="M42" s="35"/>
      <c r="N42" s="35"/>
      <c r="O42" s="93" t="s">
        <v>131</v>
      </c>
      <c r="P42" s="39"/>
      <c r="Q42" s="35"/>
      <c r="R42" s="35"/>
      <c r="S42" s="35"/>
      <c r="T42" s="40">
        <f t="shared" si="29"/>
        <v>0</v>
      </c>
      <c r="U42" s="35"/>
      <c r="V42" s="35"/>
      <c r="W42" s="35"/>
      <c r="X42" s="40">
        <f t="shared" si="30"/>
        <v>0</v>
      </c>
      <c r="Y42" s="35"/>
      <c r="Z42" s="33">
        <v>8000000</v>
      </c>
      <c r="AA42" s="35"/>
      <c r="AB42" s="40">
        <f t="shared" si="31"/>
        <v>8000000</v>
      </c>
      <c r="AC42" s="35"/>
      <c r="AD42" s="35"/>
      <c r="AE42" s="35"/>
      <c r="AF42" s="40">
        <f t="shared" si="32"/>
        <v>0</v>
      </c>
      <c r="AG42" s="40">
        <f t="shared" si="28"/>
        <v>8000000</v>
      </c>
      <c r="AH42" s="41">
        <f t="shared" si="33"/>
        <v>7.4618389662957779E-2</v>
      </c>
      <c r="AI42" s="42">
        <f t="shared" si="34"/>
        <v>4.663566826442098E-3</v>
      </c>
    </row>
    <row r="43" spans="1:35" ht="30" customHeight="1" outlineLevel="1">
      <c r="A43" s="16">
        <v>10</v>
      </c>
      <c r="B43" s="93" t="s">
        <v>707</v>
      </c>
      <c r="C43" s="81">
        <v>41882</v>
      </c>
      <c r="D43" s="103" t="s">
        <v>192</v>
      </c>
      <c r="E43" s="103" t="s">
        <v>132</v>
      </c>
      <c r="F43" s="100" t="s">
        <v>133</v>
      </c>
      <c r="G43" s="31"/>
      <c r="H43" s="31"/>
      <c r="I43" s="184"/>
      <c r="J43" s="101">
        <v>8000000</v>
      </c>
      <c r="K43" s="39"/>
      <c r="L43" s="35"/>
      <c r="M43" s="35"/>
      <c r="N43" s="35"/>
      <c r="O43" s="93" t="s">
        <v>131</v>
      </c>
      <c r="P43" s="39"/>
      <c r="Q43" s="35"/>
      <c r="R43" s="35"/>
      <c r="S43" s="35"/>
      <c r="T43" s="40">
        <f t="shared" si="29"/>
        <v>0</v>
      </c>
      <c r="U43" s="35"/>
      <c r="V43" s="35"/>
      <c r="W43" s="35"/>
      <c r="X43" s="40">
        <f t="shared" si="30"/>
        <v>0</v>
      </c>
      <c r="Y43" s="35"/>
      <c r="Z43" s="33">
        <v>8000000</v>
      </c>
      <c r="AA43" s="35"/>
      <c r="AB43" s="40">
        <f t="shared" si="31"/>
        <v>8000000</v>
      </c>
      <c r="AC43" s="35"/>
      <c r="AD43" s="35"/>
      <c r="AE43" s="35"/>
      <c r="AF43" s="40">
        <f t="shared" si="32"/>
        <v>0</v>
      </c>
      <c r="AG43" s="40">
        <f t="shared" si="28"/>
        <v>8000000</v>
      </c>
      <c r="AH43" s="41">
        <f t="shared" si="33"/>
        <v>7.4618389662957779E-2</v>
      </c>
      <c r="AI43" s="42">
        <f t="shared" si="34"/>
        <v>4.663566826442098E-3</v>
      </c>
    </row>
    <row r="44" spans="1:35" ht="30" customHeight="1" outlineLevel="1">
      <c r="A44" s="16">
        <v>11</v>
      </c>
      <c r="B44" s="93" t="s">
        <v>515</v>
      </c>
      <c r="C44" s="81">
        <v>41883</v>
      </c>
      <c r="D44" s="103" t="s">
        <v>191</v>
      </c>
      <c r="E44" s="103" t="s">
        <v>132</v>
      </c>
      <c r="F44" s="100" t="s">
        <v>133</v>
      </c>
      <c r="G44" s="31"/>
      <c r="H44" s="31"/>
      <c r="I44" s="184"/>
      <c r="J44" s="101">
        <v>8000000</v>
      </c>
      <c r="K44" s="39"/>
      <c r="L44" s="35"/>
      <c r="M44" s="35"/>
      <c r="N44" s="35"/>
      <c r="O44" s="93" t="s">
        <v>131</v>
      </c>
      <c r="P44" s="39"/>
      <c r="Q44" s="35"/>
      <c r="R44" s="35"/>
      <c r="S44" s="35"/>
      <c r="T44" s="40">
        <f t="shared" si="29"/>
        <v>0</v>
      </c>
      <c r="U44" s="35"/>
      <c r="V44" s="35"/>
      <c r="W44" s="35"/>
      <c r="X44" s="40">
        <f t="shared" si="30"/>
        <v>0</v>
      </c>
      <c r="Y44" s="35"/>
      <c r="Z44" s="33">
        <v>8000000</v>
      </c>
      <c r="AA44" s="35"/>
      <c r="AB44" s="40">
        <f t="shared" si="31"/>
        <v>8000000</v>
      </c>
      <c r="AC44" s="35"/>
      <c r="AD44" s="35"/>
      <c r="AE44" s="35"/>
      <c r="AF44" s="40">
        <f t="shared" si="32"/>
        <v>0</v>
      </c>
      <c r="AG44" s="40">
        <f t="shared" si="28"/>
        <v>8000000</v>
      </c>
      <c r="AH44" s="41">
        <f t="shared" si="33"/>
        <v>7.4618389662957779E-2</v>
      </c>
      <c r="AI44" s="42">
        <f t="shared" si="34"/>
        <v>4.663566826442098E-3</v>
      </c>
    </row>
    <row r="45" spans="1:35" ht="30" customHeight="1" outlineLevel="1">
      <c r="A45" s="16">
        <v>12</v>
      </c>
      <c r="B45" s="93" t="s">
        <v>708</v>
      </c>
      <c r="C45" s="81">
        <v>41884</v>
      </c>
      <c r="D45" s="103" t="s">
        <v>198</v>
      </c>
      <c r="E45" s="103" t="s">
        <v>132</v>
      </c>
      <c r="F45" s="100" t="s">
        <v>133</v>
      </c>
      <c r="G45" s="31"/>
      <c r="H45" s="31"/>
      <c r="I45" s="184"/>
      <c r="J45" s="101">
        <v>6000000</v>
      </c>
      <c r="K45" s="39"/>
      <c r="L45" s="35"/>
      <c r="M45" s="35"/>
      <c r="N45" s="35"/>
      <c r="O45" s="93" t="s">
        <v>131</v>
      </c>
      <c r="P45" s="39"/>
      <c r="Q45" s="35"/>
      <c r="R45" s="35"/>
      <c r="S45" s="35"/>
      <c r="T45" s="40">
        <f t="shared" si="29"/>
        <v>0</v>
      </c>
      <c r="U45" s="35"/>
      <c r="V45" s="35"/>
      <c r="W45" s="35"/>
      <c r="X45" s="40">
        <f t="shared" si="30"/>
        <v>0</v>
      </c>
      <c r="Y45" s="35"/>
      <c r="Z45" s="33">
        <v>6000000</v>
      </c>
      <c r="AA45" s="35"/>
      <c r="AB45" s="40">
        <f t="shared" si="31"/>
        <v>6000000</v>
      </c>
      <c r="AC45" s="35"/>
      <c r="AD45" s="35"/>
      <c r="AE45" s="35"/>
      <c r="AF45" s="40">
        <f t="shared" si="32"/>
        <v>0</v>
      </c>
      <c r="AG45" s="40">
        <f t="shared" si="28"/>
        <v>6000000</v>
      </c>
      <c r="AH45" s="41">
        <f t="shared" si="33"/>
        <v>5.5963792247218334E-2</v>
      </c>
      <c r="AI45" s="42">
        <f t="shared" si="34"/>
        <v>3.4976751198315739E-3</v>
      </c>
    </row>
    <row r="46" spans="1:35" ht="30" customHeight="1" outlineLevel="1">
      <c r="A46" s="16">
        <v>13</v>
      </c>
      <c r="B46" s="93" t="s">
        <v>709</v>
      </c>
      <c r="C46" s="81">
        <v>41885</v>
      </c>
      <c r="D46" s="103" t="s">
        <v>715</v>
      </c>
      <c r="E46" s="103" t="s">
        <v>132</v>
      </c>
      <c r="F46" s="100" t="s">
        <v>133</v>
      </c>
      <c r="G46" s="31"/>
      <c r="H46" s="31"/>
      <c r="I46" s="184"/>
      <c r="J46" s="101">
        <v>6000000</v>
      </c>
      <c r="K46" s="39"/>
      <c r="L46" s="35"/>
      <c r="M46" s="35"/>
      <c r="N46" s="35"/>
      <c r="O46" s="93" t="s">
        <v>131</v>
      </c>
      <c r="P46" s="39"/>
      <c r="Q46" s="35"/>
      <c r="R46" s="35"/>
      <c r="S46" s="35"/>
      <c r="T46" s="40">
        <f t="shared" si="29"/>
        <v>0</v>
      </c>
      <c r="U46" s="35"/>
      <c r="V46" s="35"/>
      <c r="W46" s="35"/>
      <c r="X46" s="40">
        <f t="shared" si="30"/>
        <v>0</v>
      </c>
      <c r="Y46" s="35"/>
      <c r="Z46" s="33">
        <v>6000000</v>
      </c>
      <c r="AA46" s="35"/>
      <c r="AB46" s="40">
        <f t="shared" si="31"/>
        <v>6000000</v>
      </c>
      <c r="AC46" s="35"/>
      <c r="AD46" s="35"/>
      <c r="AE46" s="35"/>
      <c r="AF46" s="40">
        <f t="shared" si="32"/>
        <v>0</v>
      </c>
      <c r="AG46" s="40">
        <f t="shared" si="28"/>
        <v>6000000</v>
      </c>
      <c r="AH46" s="41">
        <f t="shared" si="33"/>
        <v>5.5963792247218334E-2</v>
      </c>
      <c r="AI46" s="42">
        <f t="shared" si="34"/>
        <v>3.4976751198315739E-3</v>
      </c>
    </row>
    <row r="47" spans="1:35" ht="30" customHeight="1" outlineLevel="1">
      <c r="A47" s="16">
        <v>14</v>
      </c>
      <c r="B47" s="93" t="s">
        <v>710</v>
      </c>
      <c r="C47" s="81">
        <v>41886</v>
      </c>
      <c r="D47" s="103" t="s">
        <v>186</v>
      </c>
      <c r="E47" s="103" t="s">
        <v>132</v>
      </c>
      <c r="F47" s="135" t="s">
        <v>133</v>
      </c>
      <c r="G47" s="127"/>
      <c r="H47" s="127"/>
      <c r="I47" s="184"/>
      <c r="J47" s="101">
        <v>5606089</v>
      </c>
      <c r="K47" s="39"/>
      <c r="L47" s="35"/>
      <c r="M47" s="35"/>
      <c r="N47" s="35"/>
      <c r="O47" s="93" t="s">
        <v>131</v>
      </c>
      <c r="P47" s="39"/>
      <c r="Q47" s="35"/>
      <c r="R47" s="35"/>
      <c r="S47" s="35"/>
      <c r="T47" s="40">
        <f t="shared" si="29"/>
        <v>0</v>
      </c>
      <c r="U47" s="35"/>
      <c r="V47" s="35"/>
      <c r="W47" s="35"/>
      <c r="X47" s="40">
        <f t="shared" si="30"/>
        <v>0</v>
      </c>
      <c r="Y47" s="35"/>
      <c r="Z47" s="33">
        <v>5606089</v>
      </c>
      <c r="AA47" s="35"/>
      <c r="AB47" s="40">
        <f t="shared" si="31"/>
        <v>5606089</v>
      </c>
      <c r="AC47" s="35"/>
      <c r="AD47" s="35"/>
      <c r="AE47" s="35"/>
      <c r="AF47" s="40">
        <f t="shared" si="32"/>
        <v>0</v>
      </c>
      <c r="AG47" s="40">
        <f t="shared" si="28"/>
        <v>5606089</v>
      </c>
      <c r="AH47" s="41">
        <f t="shared" si="33"/>
        <v>5.2289666685902667E-2</v>
      </c>
      <c r="AI47" s="42">
        <f t="shared" si="34"/>
        <v>3.2680463358102448E-3</v>
      </c>
    </row>
    <row r="48" spans="1:35" ht="30" customHeight="1" outlineLevel="1">
      <c r="A48" s="16">
        <v>15</v>
      </c>
      <c r="B48" s="93" t="s">
        <v>515</v>
      </c>
      <c r="C48" s="81">
        <v>41872</v>
      </c>
      <c r="D48" s="88" t="s">
        <v>196</v>
      </c>
      <c r="E48" s="103" t="s">
        <v>132</v>
      </c>
      <c r="F48" s="93" t="s">
        <v>133</v>
      </c>
      <c r="G48" s="31"/>
      <c r="H48" s="31"/>
      <c r="I48" s="184"/>
      <c r="J48" s="101">
        <v>8000000</v>
      </c>
      <c r="K48" s="39"/>
      <c r="L48" s="35"/>
      <c r="M48" s="35"/>
      <c r="N48" s="35"/>
      <c r="O48" s="93" t="s">
        <v>131</v>
      </c>
      <c r="P48" s="39"/>
      <c r="Q48" s="35"/>
      <c r="R48" s="35"/>
      <c r="S48" s="35"/>
      <c r="T48" s="40">
        <f t="shared" si="29"/>
        <v>0</v>
      </c>
      <c r="U48" s="35"/>
      <c r="V48" s="35"/>
      <c r="W48" s="35"/>
      <c r="X48" s="40">
        <f t="shared" si="30"/>
        <v>0</v>
      </c>
      <c r="Y48" s="35"/>
      <c r="Z48" s="35"/>
      <c r="AA48" s="35">
        <v>8000000</v>
      </c>
      <c r="AB48" s="40">
        <f t="shared" si="31"/>
        <v>8000000</v>
      </c>
      <c r="AC48" s="35"/>
      <c r="AD48" s="35"/>
      <c r="AE48" s="35"/>
      <c r="AF48" s="40">
        <f t="shared" si="32"/>
        <v>0</v>
      </c>
      <c r="AG48" s="40">
        <f t="shared" si="28"/>
        <v>8000000</v>
      </c>
      <c r="AH48" s="41">
        <f t="shared" si="33"/>
        <v>7.4618389662957779E-2</v>
      </c>
      <c r="AI48" s="42">
        <f t="shared" si="34"/>
        <v>4.663566826442098E-3</v>
      </c>
    </row>
    <row r="49" spans="1:35" ht="12.75" customHeight="1">
      <c r="A49" s="142" t="s">
        <v>58</v>
      </c>
      <c r="B49" s="143"/>
      <c r="C49" s="143"/>
      <c r="D49" s="143"/>
      <c r="E49" s="143"/>
      <c r="F49" s="143"/>
      <c r="G49" s="143"/>
      <c r="H49" s="144"/>
      <c r="I49" s="55">
        <f>SUM(I33:I33)</f>
        <v>107212177</v>
      </c>
      <c r="J49" s="55">
        <f>SUM(J34:J48)</f>
        <v>107212177</v>
      </c>
      <c r="K49" s="74"/>
      <c r="L49" s="55">
        <f>SUM(L34:L34)</f>
        <v>0</v>
      </c>
      <c r="M49" s="55">
        <f>SUM(M34:M34)</f>
        <v>0</v>
      </c>
      <c r="N49" s="55">
        <f>SUM(N34:N34)</f>
        <v>0</v>
      </c>
      <c r="O49" s="57"/>
      <c r="P49" s="75"/>
      <c r="Q49" s="55">
        <f t="shared" ref="Q49:AF49" si="35">SUM(Q34:Q34)</f>
        <v>0</v>
      </c>
      <c r="R49" s="55">
        <f t="shared" si="35"/>
        <v>0</v>
      </c>
      <c r="S49" s="55">
        <f t="shared" si="35"/>
        <v>0</v>
      </c>
      <c r="T49" s="60">
        <f t="shared" si="35"/>
        <v>0</v>
      </c>
      <c r="U49" s="55">
        <f t="shared" si="35"/>
        <v>0</v>
      </c>
      <c r="V49" s="55">
        <f t="shared" si="35"/>
        <v>0</v>
      </c>
      <c r="W49" s="55">
        <f t="shared" si="35"/>
        <v>0</v>
      </c>
      <c r="X49" s="60">
        <f t="shared" si="35"/>
        <v>0</v>
      </c>
      <c r="Y49" s="55">
        <f>SUM(Y34:Y48)</f>
        <v>0</v>
      </c>
      <c r="Z49" s="55">
        <f t="shared" ref="Z49:AA49" si="36">SUM(Z34:Z48)</f>
        <v>99212177</v>
      </c>
      <c r="AA49" s="55">
        <f t="shared" si="36"/>
        <v>8000000</v>
      </c>
      <c r="AB49" s="60">
        <f>SUM(AB34:AB48)</f>
        <v>107212177</v>
      </c>
      <c r="AC49" s="55">
        <f t="shared" si="35"/>
        <v>0</v>
      </c>
      <c r="AD49" s="55">
        <f t="shared" si="35"/>
        <v>0</v>
      </c>
      <c r="AE49" s="55">
        <f t="shared" si="35"/>
        <v>0</v>
      </c>
      <c r="AF49" s="60">
        <f t="shared" si="35"/>
        <v>0</v>
      </c>
      <c r="AG49" s="53">
        <f>SUM(AG34:AG48)</f>
        <v>107212177</v>
      </c>
      <c r="AH49" s="54">
        <f>IF(ISERROR(AG49/I49),0,AG49/I49)</f>
        <v>1</v>
      </c>
      <c r="AI49" s="54">
        <f>IF(ISERROR(AG49/$AG$296),0,AG49/$AG$296)</f>
        <v>6.2498894005979813E-2</v>
      </c>
    </row>
    <row r="50" spans="1:35" ht="12.75" customHeight="1">
      <c r="A50" s="36"/>
      <c r="B50" s="206" t="s">
        <v>59</v>
      </c>
      <c r="C50" s="206"/>
      <c r="D50" s="206"/>
      <c r="E50" s="18"/>
      <c r="F50" s="19"/>
      <c r="G50" s="20"/>
      <c r="H50" s="20"/>
      <c r="I50" s="183">
        <v>246375816</v>
      </c>
      <c r="J50" s="22"/>
      <c r="K50" s="23"/>
      <c r="L50" s="24"/>
      <c r="M50" s="24"/>
      <c r="N50" s="24"/>
      <c r="O50" s="19"/>
      <c r="P50" s="25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6"/>
      <c r="AI50" s="26"/>
    </row>
    <row r="51" spans="1:35" ht="30" customHeight="1" outlineLevel="1">
      <c r="A51" s="16">
        <v>1</v>
      </c>
      <c r="B51" s="93" t="s">
        <v>515</v>
      </c>
      <c r="C51" s="82">
        <v>41907</v>
      </c>
      <c r="D51" s="103" t="s">
        <v>476</v>
      </c>
      <c r="E51" s="103" t="s">
        <v>132</v>
      </c>
      <c r="F51" s="93" t="s">
        <v>133</v>
      </c>
      <c r="G51" s="31"/>
      <c r="H51" s="31"/>
      <c r="I51" s="184"/>
      <c r="J51" s="101">
        <v>5500000</v>
      </c>
      <c r="K51" s="39"/>
      <c r="L51" s="35"/>
      <c r="M51" s="35"/>
      <c r="N51" s="35"/>
      <c r="O51" s="93" t="s">
        <v>131</v>
      </c>
      <c r="P51" s="39"/>
      <c r="Q51" s="35"/>
      <c r="R51" s="35"/>
      <c r="S51" s="35"/>
      <c r="T51" s="40">
        <f>SUM(Q51:S51)</f>
        <v>0</v>
      </c>
      <c r="U51" s="35"/>
      <c r="V51" s="35"/>
      <c r="W51" s="35"/>
      <c r="X51" s="40">
        <f>SUM(U51:W51)</f>
        <v>0</v>
      </c>
      <c r="Y51" s="35"/>
      <c r="Z51" s="35"/>
      <c r="AA51" s="35">
        <v>5500000</v>
      </c>
      <c r="AB51" s="40">
        <f>SUM(Y51:AA51)</f>
        <v>5500000</v>
      </c>
      <c r="AC51" s="35"/>
      <c r="AD51" s="35"/>
      <c r="AE51" s="35"/>
      <c r="AF51" s="40">
        <f>SUM(AC51:AE51)</f>
        <v>0</v>
      </c>
      <c r="AG51" s="40">
        <f t="shared" ref="AG51:AG71" si="37">SUM(T51,X51,AB51,AF51)</f>
        <v>5500000</v>
      </c>
      <c r="AH51" s="41">
        <f>IF(ISERROR(AG51/$I$50),0,AG51/$I$50)</f>
        <v>2.2323619620198437E-2</v>
      </c>
      <c r="AI51" s="42">
        <f>IF(ISERROR(AG51/$AG$296),"-",AG51/$AG$296)</f>
        <v>3.2062021931789425E-3</v>
      </c>
    </row>
    <row r="52" spans="1:35" ht="30" customHeight="1" outlineLevel="1">
      <c r="A52" s="16">
        <v>2</v>
      </c>
      <c r="B52" s="93" t="s">
        <v>515</v>
      </c>
      <c r="C52" s="82">
        <v>41907</v>
      </c>
      <c r="D52" s="103" t="s">
        <v>477</v>
      </c>
      <c r="E52" s="103" t="s">
        <v>132</v>
      </c>
      <c r="F52" s="93" t="s">
        <v>133</v>
      </c>
      <c r="G52" s="31"/>
      <c r="H52" s="31"/>
      <c r="I52" s="184"/>
      <c r="J52" s="101">
        <v>4500000</v>
      </c>
      <c r="K52" s="39"/>
      <c r="L52" s="35"/>
      <c r="M52" s="35"/>
      <c r="N52" s="35"/>
      <c r="O52" s="93" t="s">
        <v>131</v>
      </c>
      <c r="P52" s="39"/>
      <c r="Q52" s="35"/>
      <c r="R52" s="35"/>
      <c r="S52" s="35"/>
      <c r="T52" s="40">
        <f t="shared" ref="T52:T71" si="38">SUM(Q52:S52)</f>
        <v>0</v>
      </c>
      <c r="U52" s="35"/>
      <c r="V52" s="35"/>
      <c r="W52" s="35"/>
      <c r="X52" s="40">
        <f t="shared" ref="X52:X71" si="39">SUM(U52:W52)</f>
        <v>0</v>
      </c>
      <c r="Y52" s="35"/>
      <c r="Z52" s="35"/>
      <c r="AA52" s="35">
        <v>4500000</v>
      </c>
      <c r="AB52" s="40">
        <f t="shared" ref="AB52:AB71" si="40">SUM(Y52:AA52)</f>
        <v>4500000</v>
      </c>
      <c r="AC52" s="35"/>
      <c r="AD52" s="35"/>
      <c r="AE52" s="35"/>
      <c r="AF52" s="40">
        <f t="shared" ref="AF52:AF71" si="41">SUM(AC52:AE52)</f>
        <v>0</v>
      </c>
      <c r="AG52" s="40">
        <f t="shared" si="37"/>
        <v>4500000</v>
      </c>
      <c r="AH52" s="41">
        <f t="shared" ref="AH52:AH71" si="42">IF(ISERROR(AG52/$I$50),0,AG52/$I$50)</f>
        <v>1.8264779689253267E-2</v>
      </c>
      <c r="AI52" s="42">
        <f t="shared" ref="AI52:AI71" si="43">IF(ISERROR(AG52/$AG$296),"-",AG52/$AG$296)</f>
        <v>2.6232563398736804E-3</v>
      </c>
    </row>
    <row r="53" spans="1:35" ht="30" customHeight="1" outlineLevel="1">
      <c r="A53" s="16">
        <v>3</v>
      </c>
      <c r="B53" s="93" t="s">
        <v>515</v>
      </c>
      <c r="C53" s="82">
        <v>41907</v>
      </c>
      <c r="D53" s="103" t="s">
        <v>478</v>
      </c>
      <c r="E53" s="103" t="s">
        <v>132</v>
      </c>
      <c r="F53" s="93" t="s">
        <v>133</v>
      </c>
      <c r="G53" s="31"/>
      <c r="H53" s="31"/>
      <c r="I53" s="184"/>
      <c r="J53" s="101">
        <v>4100000</v>
      </c>
      <c r="K53" s="39"/>
      <c r="L53" s="35"/>
      <c r="M53" s="35"/>
      <c r="N53" s="35"/>
      <c r="O53" s="93" t="s">
        <v>131</v>
      </c>
      <c r="P53" s="39"/>
      <c r="Q53" s="35"/>
      <c r="R53" s="35"/>
      <c r="S53" s="35"/>
      <c r="T53" s="40">
        <f t="shared" si="38"/>
        <v>0</v>
      </c>
      <c r="U53" s="35"/>
      <c r="V53" s="35"/>
      <c r="W53" s="35"/>
      <c r="X53" s="40">
        <f t="shared" si="39"/>
        <v>0</v>
      </c>
      <c r="Y53" s="35"/>
      <c r="Z53" s="35"/>
      <c r="AA53" s="35">
        <v>4100000</v>
      </c>
      <c r="AB53" s="40">
        <f t="shared" si="40"/>
        <v>4100000</v>
      </c>
      <c r="AC53" s="35"/>
      <c r="AD53" s="35"/>
      <c r="AE53" s="35"/>
      <c r="AF53" s="40">
        <f t="shared" si="41"/>
        <v>0</v>
      </c>
      <c r="AG53" s="40">
        <f t="shared" si="37"/>
        <v>4100000</v>
      </c>
      <c r="AH53" s="41">
        <f t="shared" si="42"/>
        <v>1.6641243716875198E-2</v>
      </c>
      <c r="AI53" s="42">
        <f t="shared" si="43"/>
        <v>2.3900779985515756E-3</v>
      </c>
    </row>
    <row r="54" spans="1:35" ht="30" customHeight="1" outlineLevel="1">
      <c r="A54" s="16">
        <v>4</v>
      </c>
      <c r="B54" s="93" t="s">
        <v>515</v>
      </c>
      <c r="C54" s="82">
        <v>41869</v>
      </c>
      <c r="D54" s="103" t="s">
        <v>479</v>
      </c>
      <c r="E54" s="103" t="s">
        <v>132</v>
      </c>
      <c r="F54" s="93" t="s">
        <v>133</v>
      </c>
      <c r="G54" s="31"/>
      <c r="H54" s="31"/>
      <c r="I54" s="184"/>
      <c r="J54" s="101">
        <v>7500000</v>
      </c>
      <c r="K54" s="39"/>
      <c r="L54" s="35"/>
      <c r="M54" s="35"/>
      <c r="N54" s="35"/>
      <c r="O54" s="93" t="s">
        <v>131</v>
      </c>
      <c r="P54" s="39"/>
      <c r="Q54" s="35"/>
      <c r="R54" s="35"/>
      <c r="S54" s="35"/>
      <c r="T54" s="40">
        <f t="shared" si="38"/>
        <v>0</v>
      </c>
      <c r="U54" s="35"/>
      <c r="V54" s="35"/>
      <c r="W54" s="35"/>
      <c r="X54" s="40">
        <f t="shared" si="39"/>
        <v>0</v>
      </c>
      <c r="Y54" s="35"/>
      <c r="Z54" s="35">
        <v>7500000</v>
      </c>
      <c r="AA54" s="35"/>
      <c r="AB54" s="40">
        <f t="shared" si="40"/>
        <v>7500000</v>
      </c>
      <c r="AC54" s="35"/>
      <c r="AD54" s="35"/>
      <c r="AE54" s="35"/>
      <c r="AF54" s="40">
        <f t="shared" si="41"/>
        <v>0</v>
      </c>
      <c r="AG54" s="40">
        <f t="shared" si="37"/>
        <v>7500000</v>
      </c>
      <c r="AH54" s="41">
        <f t="shared" si="42"/>
        <v>3.0441299482088777E-2</v>
      </c>
      <c r="AI54" s="42">
        <f t="shared" si="43"/>
        <v>4.3720938997894674E-3</v>
      </c>
    </row>
    <row r="55" spans="1:35" ht="30" customHeight="1" outlineLevel="1">
      <c r="A55" s="16">
        <v>5</v>
      </c>
      <c r="B55" s="93" t="s">
        <v>515</v>
      </c>
      <c r="C55" s="82">
        <v>41890</v>
      </c>
      <c r="D55" s="103" t="s">
        <v>480</v>
      </c>
      <c r="E55" s="103" t="s">
        <v>132</v>
      </c>
      <c r="F55" s="93" t="s">
        <v>133</v>
      </c>
      <c r="G55" s="31"/>
      <c r="H55" s="31"/>
      <c r="I55" s="184"/>
      <c r="J55" s="101">
        <v>4200000</v>
      </c>
      <c r="K55" s="39"/>
      <c r="L55" s="35"/>
      <c r="M55" s="35"/>
      <c r="N55" s="35"/>
      <c r="O55" s="93" t="s">
        <v>131</v>
      </c>
      <c r="P55" s="39"/>
      <c r="Q55" s="35"/>
      <c r="R55" s="35"/>
      <c r="S55" s="35"/>
      <c r="T55" s="40">
        <f t="shared" si="38"/>
        <v>0</v>
      </c>
      <c r="U55" s="35"/>
      <c r="V55" s="35"/>
      <c r="W55" s="35"/>
      <c r="X55" s="40">
        <f t="shared" si="39"/>
        <v>0</v>
      </c>
      <c r="Y55" s="35"/>
      <c r="Z55" s="35"/>
      <c r="AA55" s="35">
        <v>4200000</v>
      </c>
      <c r="AB55" s="40">
        <f t="shared" si="40"/>
        <v>4200000</v>
      </c>
      <c r="AC55" s="35"/>
      <c r="AD55" s="35"/>
      <c r="AE55" s="35"/>
      <c r="AF55" s="40">
        <f t="shared" si="41"/>
        <v>0</v>
      </c>
      <c r="AG55" s="40">
        <f t="shared" si="37"/>
        <v>4200000</v>
      </c>
      <c r="AH55" s="41">
        <f t="shared" si="42"/>
        <v>1.7047127709969717E-2</v>
      </c>
      <c r="AI55" s="42">
        <f t="shared" si="43"/>
        <v>2.4483725838821018E-3</v>
      </c>
    </row>
    <row r="56" spans="1:35" ht="30" customHeight="1" outlineLevel="1">
      <c r="A56" s="16">
        <v>6</v>
      </c>
      <c r="B56" s="93" t="s">
        <v>515</v>
      </c>
      <c r="C56" s="82">
        <v>41882</v>
      </c>
      <c r="D56" s="103" t="s">
        <v>481</v>
      </c>
      <c r="E56" s="103" t="s">
        <v>132</v>
      </c>
      <c r="F56" s="93" t="s">
        <v>133</v>
      </c>
      <c r="G56" s="31"/>
      <c r="H56" s="31"/>
      <c r="I56" s="184"/>
      <c r="J56" s="101">
        <v>4300000</v>
      </c>
      <c r="K56" s="39"/>
      <c r="L56" s="35"/>
      <c r="M56" s="35"/>
      <c r="N56" s="35"/>
      <c r="O56" s="93" t="s">
        <v>131</v>
      </c>
      <c r="P56" s="39"/>
      <c r="Q56" s="35"/>
      <c r="R56" s="35"/>
      <c r="S56" s="35"/>
      <c r="T56" s="40">
        <f t="shared" si="38"/>
        <v>0</v>
      </c>
      <c r="U56" s="35"/>
      <c r="V56" s="35"/>
      <c r="W56" s="35"/>
      <c r="X56" s="40">
        <f t="shared" si="39"/>
        <v>0</v>
      </c>
      <c r="Y56" s="35"/>
      <c r="Z56" s="35"/>
      <c r="AA56" s="35">
        <v>4300000</v>
      </c>
      <c r="AB56" s="40">
        <f t="shared" si="40"/>
        <v>4300000</v>
      </c>
      <c r="AC56" s="35"/>
      <c r="AD56" s="35"/>
      <c r="AE56" s="35"/>
      <c r="AF56" s="40">
        <f t="shared" si="41"/>
        <v>0</v>
      </c>
      <c r="AG56" s="40">
        <f t="shared" si="37"/>
        <v>4300000</v>
      </c>
      <c r="AH56" s="41">
        <f t="shared" si="42"/>
        <v>1.7453011703064233E-2</v>
      </c>
      <c r="AI56" s="42">
        <f t="shared" si="43"/>
        <v>2.506667169212628E-3</v>
      </c>
    </row>
    <row r="57" spans="1:35" ht="30" customHeight="1" outlineLevel="1">
      <c r="A57" s="16">
        <v>7</v>
      </c>
      <c r="B57" s="93" t="s">
        <v>515</v>
      </c>
      <c r="C57" s="82">
        <v>41890</v>
      </c>
      <c r="D57" s="103" t="s">
        <v>481</v>
      </c>
      <c r="E57" s="103" t="s">
        <v>132</v>
      </c>
      <c r="F57" s="93" t="s">
        <v>133</v>
      </c>
      <c r="G57" s="31"/>
      <c r="H57" s="31"/>
      <c r="I57" s="184"/>
      <c r="J57" s="101">
        <v>4300000</v>
      </c>
      <c r="K57" s="39"/>
      <c r="L57" s="35"/>
      <c r="M57" s="35"/>
      <c r="N57" s="35"/>
      <c r="O57" s="93" t="s">
        <v>131</v>
      </c>
      <c r="P57" s="39"/>
      <c r="Q57" s="35"/>
      <c r="R57" s="35"/>
      <c r="S57" s="35"/>
      <c r="T57" s="40">
        <f t="shared" si="38"/>
        <v>0</v>
      </c>
      <c r="U57" s="35"/>
      <c r="V57" s="35"/>
      <c r="W57" s="35"/>
      <c r="X57" s="40">
        <f t="shared" si="39"/>
        <v>0</v>
      </c>
      <c r="Y57" s="35"/>
      <c r="Z57" s="35"/>
      <c r="AA57" s="35"/>
      <c r="AB57" s="40">
        <f t="shared" si="40"/>
        <v>0</v>
      </c>
      <c r="AC57" s="35"/>
      <c r="AD57" s="35"/>
      <c r="AE57" s="35"/>
      <c r="AF57" s="40">
        <f t="shared" si="41"/>
        <v>0</v>
      </c>
      <c r="AG57" s="40">
        <f t="shared" si="37"/>
        <v>0</v>
      </c>
      <c r="AH57" s="41">
        <f t="shared" si="42"/>
        <v>0</v>
      </c>
      <c r="AI57" s="42">
        <f t="shared" si="43"/>
        <v>0</v>
      </c>
    </row>
    <row r="58" spans="1:35" ht="30" customHeight="1" outlineLevel="1">
      <c r="A58" s="16">
        <v>8</v>
      </c>
      <c r="B58" s="93" t="s">
        <v>515</v>
      </c>
      <c r="C58" s="82">
        <v>41876</v>
      </c>
      <c r="D58" s="103" t="s">
        <v>482</v>
      </c>
      <c r="E58" s="103" t="s">
        <v>132</v>
      </c>
      <c r="F58" s="93" t="s">
        <v>133</v>
      </c>
      <c r="G58" s="31"/>
      <c r="H58" s="31"/>
      <c r="I58" s="184"/>
      <c r="J58" s="101">
        <v>5500000</v>
      </c>
      <c r="K58" s="39"/>
      <c r="L58" s="35"/>
      <c r="M58" s="35"/>
      <c r="N58" s="35"/>
      <c r="O58" s="93" t="s">
        <v>131</v>
      </c>
      <c r="P58" s="39"/>
      <c r="Q58" s="35"/>
      <c r="R58" s="35"/>
      <c r="S58" s="35"/>
      <c r="T58" s="40">
        <f t="shared" si="38"/>
        <v>0</v>
      </c>
      <c r="U58" s="35"/>
      <c r="V58" s="35"/>
      <c r="W58" s="35"/>
      <c r="X58" s="40">
        <f t="shared" si="39"/>
        <v>0</v>
      </c>
      <c r="Y58" s="35"/>
      <c r="Z58" s="35">
        <v>5500000</v>
      </c>
      <c r="AA58" s="35"/>
      <c r="AB58" s="40">
        <f t="shared" si="40"/>
        <v>5500000</v>
      </c>
      <c r="AC58" s="35"/>
      <c r="AD58" s="35"/>
      <c r="AE58" s="35"/>
      <c r="AF58" s="40">
        <f t="shared" si="41"/>
        <v>0</v>
      </c>
      <c r="AG58" s="40">
        <f t="shared" si="37"/>
        <v>5500000</v>
      </c>
      <c r="AH58" s="41">
        <f t="shared" si="42"/>
        <v>2.2323619620198437E-2</v>
      </c>
      <c r="AI58" s="42">
        <f t="shared" si="43"/>
        <v>3.2062021931789425E-3</v>
      </c>
    </row>
    <row r="59" spans="1:35" ht="30" customHeight="1" outlineLevel="1">
      <c r="A59" s="16">
        <v>9</v>
      </c>
      <c r="B59" s="93" t="s">
        <v>515</v>
      </c>
      <c r="C59" s="82">
        <v>41904</v>
      </c>
      <c r="D59" s="103" t="s">
        <v>483</v>
      </c>
      <c r="E59" s="103" t="s">
        <v>132</v>
      </c>
      <c r="F59" s="93" t="s">
        <v>133</v>
      </c>
      <c r="G59" s="31"/>
      <c r="H59" s="31"/>
      <c r="I59" s="184"/>
      <c r="J59" s="101">
        <v>4800000</v>
      </c>
      <c r="K59" s="39"/>
      <c r="L59" s="35"/>
      <c r="M59" s="35"/>
      <c r="N59" s="35"/>
      <c r="O59" s="93" t="s">
        <v>131</v>
      </c>
      <c r="P59" s="39"/>
      <c r="Q59" s="35"/>
      <c r="R59" s="35"/>
      <c r="S59" s="35"/>
      <c r="T59" s="40">
        <f t="shared" si="38"/>
        <v>0</v>
      </c>
      <c r="U59" s="35"/>
      <c r="V59" s="35"/>
      <c r="W59" s="35"/>
      <c r="X59" s="40">
        <f t="shared" si="39"/>
        <v>0</v>
      </c>
      <c r="Y59" s="35"/>
      <c r="Z59" s="35"/>
      <c r="AA59" s="35">
        <v>4800000</v>
      </c>
      <c r="AB59" s="40">
        <f t="shared" si="40"/>
        <v>4800000</v>
      </c>
      <c r="AC59" s="35"/>
      <c r="AD59" s="35"/>
      <c r="AE59" s="35"/>
      <c r="AF59" s="40">
        <f t="shared" si="41"/>
        <v>0</v>
      </c>
      <c r="AG59" s="40">
        <f t="shared" si="37"/>
        <v>4800000</v>
      </c>
      <c r="AH59" s="41">
        <f t="shared" si="42"/>
        <v>1.9482431668536818E-2</v>
      </c>
      <c r="AI59" s="42">
        <f t="shared" si="43"/>
        <v>2.798140095865259E-3</v>
      </c>
    </row>
    <row r="60" spans="1:35" ht="30" customHeight="1" outlineLevel="1">
      <c r="A60" s="16">
        <v>10</v>
      </c>
      <c r="B60" s="93" t="s">
        <v>515</v>
      </c>
      <c r="C60" s="82">
        <v>41907</v>
      </c>
      <c r="D60" s="103" t="s">
        <v>716</v>
      </c>
      <c r="E60" s="103" t="s">
        <v>132</v>
      </c>
      <c r="F60" s="93" t="s">
        <v>133</v>
      </c>
      <c r="G60" s="31"/>
      <c r="H60" s="31"/>
      <c r="I60" s="184"/>
      <c r="J60" s="101">
        <v>4600000</v>
      </c>
      <c r="K60" s="39"/>
      <c r="L60" s="35"/>
      <c r="M60" s="35"/>
      <c r="N60" s="35"/>
      <c r="O60" s="93" t="s">
        <v>131</v>
      </c>
      <c r="P60" s="39"/>
      <c r="Q60" s="35"/>
      <c r="R60" s="35"/>
      <c r="S60" s="35"/>
      <c r="T60" s="40">
        <f t="shared" si="38"/>
        <v>0</v>
      </c>
      <c r="U60" s="35"/>
      <c r="V60" s="35"/>
      <c r="W60" s="35"/>
      <c r="X60" s="40">
        <f t="shared" si="39"/>
        <v>0</v>
      </c>
      <c r="Y60" s="35"/>
      <c r="Z60" s="35"/>
      <c r="AA60" s="35">
        <v>4600000</v>
      </c>
      <c r="AB60" s="40">
        <f t="shared" si="40"/>
        <v>4600000</v>
      </c>
      <c r="AC60" s="35"/>
      <c r="AD60" s="35"/>
      <c r="AE60" s="35"/>
      <c r="AF60" s="40">
        <f t="shared" si="41"/>
        <v>0</v>
      </c>
      <c r="AG60" s="40">
        <f t="shared" si="37"/>
        <v>4600000</v>
      </c>
      <c r="AH60" s="41">
        <f t="shared" si="42"/>
        <v>1.8670663682347783E-2</v>
      </c>
      <c r="AI60" s="42">
        <f t="shared" si="43"/>
        <v>2.6815509252042066E-3</v>
      </c>
    </row>
    <row r="61" spans="1:35" ht="30" customHeight="1" outlineLevel="1">
      <c r="A61" s="16">
        <v>11</v>
      </c>
      <c r="B61" s="93" t="s">
        <v>515</v>
      </c>
      <c r="C61" s="82">
        <v>41869</v>
      </c>
      <c r="D61" s="103" t="s">
        <v>485</v>
      </c>
      <c r="E61" s="103" t="s">
        <v>132</v>
      </c>
      <c r="F61" s="93" t="s">
        <v>133</v>
      </c>
      <c r="G61" s="31"/>
      <c r="H61" s="31"/>
      <c r="I61" s="184"/>
      <c r="J61" s="101">
        <v>5400000</v>
      </c>
      <c r="K61" s="39"/>
      <c r="L61" s="35"/>
      <c r="M61" s="35"/>
      <c r="N61" s="35"/>
      <c r="O61" s="93" t="s">
        <v>131</v>
      </c>
      <c r="P61" s="39"/>
      <c r="Q61" s="35"/>
      <c r="R61" s="35"/>
      <c r="S61" s="35"/>
      <c r="T61" s="40">
        <f t="shared" si="38"/>
        <v>0</v>
      </c>
      <c r="U61" s="35"/>
      <c r="V61" s="35"/>
      <c r="W61" s="35"/>
      <c r="X61" s="40">
        <f t="shared" si="39"/>
        <v>0</v>
      </c>
      <c r="Y61" s="35"/>
      <c r="Z61" s="35">
        <v>5400000</v>
      </c>
      <c r="AA61" s="35"/>
      <c r="AB61" s="40">
        <f t="shared" si="40"/>
        <v>5400000</v>
      </c>
      <c r="AC61" s="35"/>
      <c r="AD61" s="35"/>
      <c r="AE61" s="35"/>
      <c r="AF61" s="40">
        <f t="shared" si="41"/>
        <v>0</v>
      </c>
      <c r="AG61" s="40">
        <f t="shared" si="37"/>
        <v>5400000</v>
      </c>
      <c r="AH61" s="41">
        <f t="shared" si="42"/>
        <v>2.1917735627103922E-2</v>
      </c>
      <c r="AI61" s="42">
        <f t="shared" si="43"/>
        <v>3.1479076078484163E-3</v>
      </c>
    </row>
    <row r="62" spans="1:35" ht="30" customHeight="1" outlineLevel="1">
      <c r="A62" s="16">
        <v>12</v>
      </c>
      <c r="B62" s="93" t="s">
        <v>515</v>
      </c>
      <c r="C62" s="82">
        <v>41890</v>
      </c>
      <c r="D62" s="103" t="s">
        <v>486</v>
      </c>
      <c r="E62" s="103" t="s">
        <v>132</v>
      </c>
      <c r="F62" s="93" t="s">
        <v>133</v>
      </c>
      <c r="G62" s="31"/>
      <c r="H62" s="31"/>
      <c r="I62" s="184"/>
      <c r="J62" s="101">
        <v>4000000</v>
      </c>
      <c r="K62" s="39"/>
      <c r="L62" s="35"/>
      <c r="M62" s="35"/>
      <c r="N62" s="35"/>
      <c r="O62" s="93" t="s">
        <v>131</v>
      </c>
      <c r="P62" s="39"/>
      <c r="Q62" s="35"/>
      <c r="R62" s="35"/>
      <c r="S62" s="35"/>
      <c r="T62" s="40">
        <f t="shared" si="38"/>
        <v>0</v>
      </c>
      <c r="U62" s="35"/>
      <c r="V62" s="35"/>
      <c r="W62" s="35"/>
      <c r="X62" s="40">
        <f t="shared" si="39"/>
        <v>0</v>
      </c>
      <c r="Y62" s="35"/>
      <c r="Z62" s="35"/>
      <c r="AA62" s="35">
        <v>4000000</v>
      </c>
      <c r="AB62" s="40">
        <f t="shared" si="40"/>
        <v>4000000</v>
      </c>
      <c r="AC62" s="35"/>
      <c r="AD62" s="35"/>
      <c r="AE62" s="35"/>
      <c r="AF62" s="40">
        <f t="shared" si="41"/>
        <v>0</v>
      </c>
      <c r="AG62" s="40">
        <f t="shared" si="37"/>
        <v>4000000</v>
      </c>
      <c r="AH62" s="41">
        <f t="shared" si="42"/>
        <v>1.6235359723780683E-2</v>
      </c>
      <c r="AI62" s="42">
        <f t="shared" si="43"/>
        <v>2.331783413221049E-3</v>
      </c>
    </row>
    <row r="63" spans="1:35" ht="30" customHeight="1" outlineLevel="1">
      <c r="A63" s="16">
        <v>13</v>
      </c>
      <c r="B63" s="93" t="s">
        <v>515</v>
      </c>
      <c r="C63" s="82">
        <v>41904</v>
      </c>
      <c r="D63" s="103" t="s">
        <v>487</v>
      </c>
      <c r="E63" s="103" t="s">
        <v>132</v>
      </c>
      <c r="F63" s="93" t="s">
        <v>133</v>
      </c>
      <c r="G63" s="31"/>
      <c r="H63" s="31"/>
      <c r="I63" s="184"/>
      <c r="J63" s="101">
        <v>34275816</v>
      </c>
      <c r="K63" s="39"/>
      <c r="L63" s="35"/>
      <c r="M63" s="35"/>
      <c r="N63" s="35"/>
      <c r="O63" s="93" t="s">
        <v>131</v>
      </c>
      <c r="P63" s="39"/>
      <c r="Q63" s="35"/>
      <c r="R63" s="35"/>
      <c r="S63" s="35"/>
      <c r="T63" s="40">
        <f t="shared" si="38"/>
        <v>0</v>
      </c>
      <c r="U63" s="35"/>
      <c r="V63" s="35"/>
      <c r="W63" s="35"/>
      <c r="X63" s="40">
        <f t="shared" si="39"/>
        <v>0</v>
      </c>
      <c r="Y63" s="35"/>
      <c r="Z63" s="35"/>
      <c r="AA63" s="35">
        <v>34275816</v>
      </c>
      <c r="AB63" s="40">
        <f t="shared" si="40"/>
        <v>34275816</v>
      </c>
      <c r="AC63" s="35"/>
      <c r="AD63" s="35"/>
      <c r="AE63" s="35"/>
      <c r="AF63" s="40">
        <f t="shared" si="41"/>
        <v>0</v>
      </c>
      <c r="AG63" s="40">
        <f t="shared" si="37"/>
        <v>34275816</v>
      </c>
      <c r="AH63" s="41">
        <f t="shared" si="42"/>
        <v>0.13912005064652935</v>
      </c>
      <c r="AI63" s="42">
        <f t="shared" si="43"/>
        <v>1.9980944805854162E-2</v>
      </c>
    </row>
    <row r="64" spans="1:35" ht="30" customHeight="1" outlineLevel="1">
      <c r="A64" s="16">
        <v>14</v>
      </c>
      <c r="B64" s="93" t="s">
        <v>515</v>
      </c>
      <c r="C64" s="82">
        <v>41907</v>
      </c>
      <c r="D64" s="103" t="s">
        <v>488</v>
      </c>
      <c r="E64" s="103" t="s">
        <v>132</v>
      </c>
      <c r="F64" s="93" t="s">
        <v>133</v>
      </c>
      <c r="G64" s="31"/>
      <c r="H64" s="31"/>
      <c r="I64" s="184"/>
      <c r="J64" s="101">
        <v>34000000</v>
      </c>
      <c r="K64" s="39"/>
      <c r="L64" s="35"/>
      <c r="M64" s="35"/>
      <c r="N64" s="35"/>
      <c r="O64" s="93" t="s">
        <v>131</v>
      </c>
      <c r="P64" s="39"/>
      <c r="Q64" s="35"/>
      <c r="R64" s="35"/>
      <c r="S64" s="35"/>
      <c r="T64" s="40">
        <f t="shared" si="38"/>
        <v>0</v>
      </c>
      <c r="U64" s="35"/>
      <c r="V64" s="35"/>
      <c r="W64" s="35"/>
      <c r="X64" s="40">
        <f t="shared" si="39"/>
        <v>0</v>
      </c>
      <c r="Y64" s="35"/>
      <c r="Z64" s="35"/>
      <c r="AA64" s="35">
        <v>34000000</v>
      </c>
      <c r="AB64" s="40">
        <f t="shared" si="40"/>
        <v>34000000</v>
      </c>
      <c r="AC64" s="35"/>
      <c r="AD64" s="35"/>
      <c r="AE64" s="35"/>
      <c r="AF64" s="40">
        <f t="shared" si="41"/>
        <v>0</v>
      </c>
      <c r="AG64" s="40">
        <f t="shared" si="37"/>
        <v>34000000</v>
      </c>
      <c r="AH64" s="41">
        <f t="shared" si="42"/>
        <v>0.13800055765213579</v>
      </c>
      <c r="AI64" s="42">
        <f t="shared" si="43"/>
        <v>1.9820159012378918E-2</v>
      </c>
    </row>
    <row r="65" spans="1:38" ht="30" customHeight="1" outlineLevel="1">
      <c r="A65" s="16">
        <v>15</v>
      </c>
      <c r="B65" s="93" t="s">
        <v>515</v>
      </c>
      <c r="C65" s="82">
        <v>41907</v>
      </c>
      <c r="D65" s="103" t="s">
        <v>489</v>
      </c>
      <c r="E65" s="103" t="s">
        <v>132</v>
      </c>
      <c r="F65" s="93" t="s">
        <v>133</v>
      </c>
      <c r="G65" s="31"/>
      <c r="H65" s="31"/>
      <c r="I65" s="184"/>
      <c r="J65" s="101">
        <v>4500000</v>
      </c>
      <c r="K65" s="39"/>
      <c r="L65" s="35"/>
      <c r="M65" s="35"/>
      <c r="N65" s="35"/>
      <c r="O65" s="93" t="s">
        <v>131</v>
      </c>
      <c r="P65" s="39"/>
      <c r="Q65" s="35"/>
      <c r="R65" s="35"/>
      <c r="S65" s="35"/>
      <c r="T65" s="40">
        <f t="shared" si="38"/>
        <v>0</v>
      </c>
      <c r="U65" s="35"/>
      <c r="V65" s="35"/>
      <c r="W65" s="35"/>
      <c r="X65" s="40">
        <f t="shared" si="39"/>
        <v>0</v>
      </c>
      <c r="Y65" s="35"/>
      <c r="Z65" s="35"/>
      <c r="AA65" s="35">
        <v>4500000</v>
      </c>
      <c r="AB65" s="40">
        <f t="shared" si="40"/>
        <v>4500000</v>
      </c>
      <c r="AC65" s="35"/>
      <c r="AD65" s="35"/>
      <c r="AE65" s="35"/>
      <c r="AF65" s="40">
        <f t="shared" si="41"/>
        <v>0</v>
      </c>
      <c r="AG65" s="40">
        <f t="shared" si="37"/>
        <v>4500000</v>
      </c>
      <c r="AH65" s="41">
        <f t="shared" si="42"/>
        <v>1.8264779689253267E-2</v>
      </c>
      <c r="AI65" s="42">
        <f t="shared" si="43"/>
        <v>2.6232563398736804E-3</v>
      </c>
    </row>
    <row r="66" spans="1:38" ht="30" customHeight="1" outlineLevel="1">
      <c r="A66" s="16">
        <v>16</v>
      </c>
      <c r="B66" s="93" t="s">
        <v>515</v>
      </c>
      <c r="C66" s="82">
        <v>41876</v>
      </c>
      <c r="D66" s="103" t="s">
        <v>490</v>
      </c>
      <c r="E66" s="103" t="s">
        <v>132</v>
      </c>
      <c r="F66" s="93" t="s">
        <v>133</v>
      </c>
      <c r="G66" s="31"/>
      <c r="H66" s="31"/>
      <c r="I66" s="184"/>
      <c r="J66" s="101">
        <v>4000000</v>
      </c>
      <c r="K66" s="39"/>
      <c r="L66" s="35"/>
      <c r="M66" s="35"/>
      <c r="N66" s="35"/>
      <c r="O66" s="93" t="s">
        <v>131</v>
      </c>
      <c r="P66" s="39"/>
      <c r="Q66" s="35"/>
      <c r="R66" s="35"/>
      <c r="S66" s="35"/>
      <c r="T66" s="40">
        <f t="shared" si="38"/>
        <v>0</v>
      </c>
      <c r="U66" s="35"/>
      <c r="V66" s="35"/>
      <c r="W66" s="35"/>
      <c r="X66" s="40">
        <f t="shared" si="39"/>
        <v>0</v>
      </c>
      <c r="Y66" s="35"/>
      <c r="Z66" s="35">
        <v>4000000</v>
      </c>
      <c r="AA66" s="35"/>
      <c r="AB66" s="40">
        <f t="shared" si="40"/>
        <v>4000000</v>
      </c>
      <c r="AC66" s="35"/>
      <c r="AD66" s="35"/>
      <c r="AE66" s="35"/>
      <c r="AF66" s="40">
        <f t="shared" si="41"/>
        <v>0</v>
      </c>
      <c r="AG66" s="40">
        <f t="shared" si="37"/>
        <v>4000000</v>
      </c>
      <c r="AH66" s="41">
        <f t="shared" si="42"/>
        <v>1.6235359723780683E-2</v>
      </c>
      <c r="AI66" s="42">
        <f t="shared" si="43"/>
        <v>2.331783413221049E-3</v>
      </c>
    </row>
    <row r="67" spans="1:38" ht="30" customHeight="1" outlineLevel="1">
      <c r="A67" s="16">
        <v>17</v>
      </c>
      <c r="B67" s="93" t="s">
        <v>515</v>
      </c>
      <c r="C67" s="82">
        <v>41890</v>
      </c>
      <c r="D67" s="103" t="s">
        <v>491</v>
      </c>
      <c r="E67" s="103" t="s">
        <v>132</v>
      </c>
      <c r="F67" s="93" t="s">
        <v>133</v>
      </c>
      <c r="G67" s="31"/>
      <c r="H67" s="31"/>
      <c r="I67" s="184"/>
      <c r="J67" s="101">
        <v>10000000</v>
      </c>
      <c r="K67" s="39"/>
      <c r="L67" s="35"/>
      <c r="M67" s="35"/>
      <c r="N67" s="35"/>
      <c r="O67" s="93" t="s">
        <v>131</v>
      </c>
      <c r="P67" s="39"/>
      <c r="Q67" s="35"/>
      <c r="R67" s="35"/>
      <c r="S67" s="35"/>
      <c r="T67" s="40">
        <f t="shared" si="38"/>
        <v>0</v>
      </c>
      <c r="U67" s="35"/>
      <c r="V67" s="35"/>
      <c r="W67" s="35"/>
      <c r="X67" s="40">
        <f t="shared" si="39"/>
        <v>0</v>
      </c>
      <c r="Y67" s="35"/>
      <c r="Z67" s="35"/>
      <c r="AA67" s="35">
        <v>10000000</v>
      </c>
      <c r="AB67" s="40">
        <f t="shared" si="40"/>
        <v>10000000</v>
      </c>
      <c r="AC67" s="35"/>
      <c r="AD67" s="35"/>
      <c r="AE67" s="35"/>
      <c r="AF67" s="40">
        <f t="shared" si="41"/>
        <v>0</v>
      </c>
      <c r="AG67" s="40">
        <f t="shared" si="37"/>
        <v>10000000</v>
      </c>
      <c r="AH67" s="41">
        <f t="shared" si="42"/>
        <v>4.0588399309451705E-2</v>
      </c>
      <c r="AI67" s="42">
        <f t="shared" si="43"/>
        <v>5.8294585330526229E-3</v>
      </c>
    </row>
    <row r="68" spans="1:38" ht="30" customHeight="1" outlineLevel="1">
      <c r="A68" s="16">
        <v>18</v>
      </c>
      <c r="B68" s="93" t="s">
        <v>515</v>
      </c>
      <c r="C68" s="82">
        <v>41907</v>
      </c>
      <c r="D68" s="103" t="s">
        <v>492</v>
      </c>
      <c r="E68" s="103" t="s">
        <v>132</v>
      </c>
      <c r="F68" s="93" t="s">
        <v>133</v>
      </c>
      <c r="G68" s="31"/>
      <c r="H68" s="31"/>
      <c r="I68" s="184"/>
      <c r="J68" s="101">
        <v>12000000</v>
      </c>
      <c r="K68" s="39"/>
      <c r="L68" s="35"/>
      <c r="M68" s="35"/>
      <c r="N68" s="35"/>
      <c r="O68" s="93" t="s">
        <v>131</v>
      </c>
      <c r="P68" s="39"/>
      <c r="Q68" s="35"/>
      <c r="R68" s="35"/>
      <c r="S68" s="35"/>
      <c r="T68" s="40">
        <f t="shared" si="38"/>
        <v>0</v>
      </c>
      <c r="U68" s="35"/>
      <c r="V68" s="35"/>
      <c r="W68" s="35"/>
      <c r="X68" s="40">
        <f t="shared" si="39"/>
        <v>0</v>
      </c>
      <c r="Y68" s="35"/>
      <c r="Z68" s="35"/>
      <c r="AA68" s="35">
        <v>12000000</v>
      </c>
      <c r="AB68" s="40">
        <f t="shared" si="40"/>
        <v>12000000</v>
      </c>
      <c r="AC68" s="35"/>
      <c r="AD68" s="35"/>
      <c r="AE68" s="35"/>
      <c r="AF68" s="40">
        <f t="shared" si="41"/>
        <v>0</v>
      </c>
      <c r="AG68" s="40">
        <f t="shared" si="37"/>
        <v>12000000</v>
      </c>
      <c r="AH68" s="41">
        <f t="shared" si="42"/>
        <v>4.8706079171342044E-2</v>
      </c>
      <c r="AI68" s="42">
        <f t="shared" si="43"/>
        <v>6.9953502396631478E-3</v>
      </c>
    </row>
    <row r="69" spans="1:38" ht="30" customHeight="1" outlineLevel="1">
      <c r="A69" s="16">
        <v>19</v>
      </c>
      <c r="B69" s="93" t="s">
        <v>515</v>
      </c>
      <c r="C69" s="82">
        <v>41890</v>
      </c>
      <c r="D69" s="103" t="s">
        <v>493</v>
      </c>
      <c r="E69" s="103" t="s">
        <v>132</v>
      </c>
      <c r="F69" s="93" t="s">
        <v>133</v>
      </c>
      <c r="G69" s="31"/>
      <c r="H69" s="31"/>
      <c r="I69" s="184"/>
      <c r="J69" s="101">
        <v>3600000</v>
      </c>
      <c r="K69" s="39"/>
      <c r="L69" s="35"/>
      <c r="M69" s="35"/>
      <c r="N69" s="35"/>
      <c r="O69" s="93" t="s">
        <v>131</v>
      </c>
      <c r="P69" s="39"/>
      <c r="Q69" s="35"/>
      <c r="R69" s="35"/>
      <c r="S69" s="35"/>
      <c r="T69" s="40">
        <f t="shared" si="38"/>
        <v>0</v>
      </c>
      <c r="U69" s="35"/>
      <c r="V69" s="35"/>
      <c r="W69" s="35"/>
      <c r="X69" s="40">
        <f t="shared" si="39"/>
        <v>0</v>
      </c>
      <c r="Y69" s="35"/>
      <c r="Z69" s="35"/>
      <c r="AA69" s="35">
        <v>3600000</v>
      </c>
      <c r="AB69" s="40">
        <f t="shared" si="40"/>
        <v>3600000</v>
      </c>
      <c r="AC69" s="35"/>
      <c r="AD69" s="35"/>
      <c r="AE69" s="35"/>
      <c r="AF69" s="40">
        <f t="shared" si="41"/>
        <v>0</v>
      </c>
      <c r="AG69" s="40">
        <f t="shared" si="37"/>
        <v>3600000</v>
      </c>
      <c r="AH69" s="41">
        <f t="shared" si="42"/>
        <v>1.4611823751402613E-2</v>
      </c>
      <c r="AI69" s="42">
        <f t="shared" si="43"/>
        <v>2.0986050718989442E-3</v>
      </c>
    </row>
    <row r="70" spans="1:38" ht="30" customHeight="1" outlineLevel="1">
      <c r="A70" s="16">
        <v>20</v>
      </c>
      <c r="B70" s="93" t="s">
        <v>515</v>
      </c>
      <c r="C70" s="82">
        <v>41872</v>
      </c>
      <c r="D70" s="103" t="s">
        <v>494</v>
      </c>
      <c r="E70" s="103" t="s">
        <v>132</v>
      </c>
      <c r="F70" s="93" t="s">
        <v>133</v>
      </c>
      <c r="G70" s="31"/>
      <c r="H70" s="31"/>
      <c r="I70" s="184"/>
      <c r="J70" s="101">
        <v>4500000</v>
      </c>
      <c r="K70" s="39"/>
      <c r="L70" s="35"/>
      <c r="M70" s="35"/>
      <c r="N70" s="35"/>
      <c r="O70" s="93" t="s">
        <v>131</v>
      </c>
      <c r="P70" s="39"/>
      <c r="Q70" s="35"/>
      <c r="R70" s="35"/>
      <c r="S70" s="35"/>
      <c r="T70" s="40">
        <f t="shared" si="38"/>
        <v>0</v>
      </c>
      <c r="U70" s="35"/>
      <c r="V70" s="35"/>
      <c r="W70" s="35"/>
      <c r="X70" s="40">
        <f t="shared" si="39"/>
        <v>0</v>
      </c>
      <c r="Y70" s="35"/>
      <c r="Z70" s="35">
        <v>4500000</v>
      </c>
      <c r="AA70" s="35"/>
      <c r="AB70" s="40">
        <f t="shared" si="40"/>
        <v>4500000</v>
      </c>
      <c r="AC70" s="35"/>
      <c r="AD70" s="35"/>
      <c r="AE70" s="35"/>
      <c r="AF70" s="40">
        <f t="shared" si="41"/>
        <v>0</v>
      </c>
      <c r="AG70" s="40">
        <f t="shared" si="37"/>
        <v>4500000</v>
      </c>
      <c r="AH70" s="41">
        <f t="shared" si="42"/>
        <v>1.8264779689253267E-2</v>
      </c>
      <c r="AI70" s="42">
        <f t="shared" si="43"/>
        <v>2.6232563398736804E-3</v>
      </c>
    </row>
    <row r="71" spans="1:38" ht="30" customHeight="1" outlineLevel="1">
      <c r="A71" s="16">
        <v>21</v>
      </c>
      <c r="B71" s="93" t="s">
        <v>515</v>
      </c>
      <c r="C71" s="136">
        <v>41912</v>
      </c>
      <c r="D71" s="103" t="s">
        <v>495</v>
      </c>
      <c r="E71" s="103" t="s">
        <v>132</v>
      </c>
      <c r="F71" s="93" t="s">
        <v>133</v>
      </c>
      <c r="G71" s="31"/>
      <c r="H71" s="31"/>
      <c r="I71" s="184"/>
      <c r="J71" s="101">
        <v>5000000</v>
      </c>
      <c r="K71" s="39"/>
      <c r="L71" s="35"/>
      <c r="M71" s="35"/>
      <c r="N71" s="35"/>
      <c r="O71" s="93" t="s">
        <v>131</v>
      </c>
      <c r="P71" s="39"/>
      <c r="Q71" s="35"/>
      <c r="R71" s="35"/>
      <c r="S71" s="35"/>
      <c r="T71" s="40">
        <f t="shared" si="38"/>
        <v>0</v>
      </c>
      <c r="U71" s="35"/>
      <c r="V71" s="35"/>
      <c r="W71" s="35"/>
      <c r="X71" s="40">
        <f t="shared" si="39"/>
        <v>0</v>
      </c>
      <c r="Y71" s="35"/>
      <c r="Z71" s="35"/>
      <c r="AA71" s="35">
        <v>5000000</v>
      </c>
      <c r="AB71" s="40">
        <f t="shared" si="40"/>
        <v>5000000</v>
      </c>
      <c r="AC71" s="35"/>
      <c r="AD71" s="35"/>
      <c r="AE71" s="35"/>
      <c r="AF71" s="40">
        <f t="shared" si="41"/>
        <v>0</v>
      </c>
      <c r="AG71" s="40">
        <f t="shared" si="37"/>
        <v>5000000</v>
      </c>
      <c r="AH71" s="41">
        <f t="shared" si="42"/>
        <v>2.0294199654725852E-2</v>
      </c>
      <c r="AI71" s="42">
        <f t="shared" si="43"/>
        <v>2.9147292665263115E-3</v>
      </c>
      <c r="AL71" s="107"/>
    </row>
    <row r="72" spans="1:38" ht="12.75" customHeight="1">
      <c r="A72" s="142" t="s">
        <v>60</v>
      </c>
      <c r="B72" s="143"/>
      <c r="C72" s="143"/>
      <c r="D72" s="143"/>
      <c r="E72" s="143"/>
      <c r="F72" s="143"/>
      <c r="G72" s="143"/>
      <c r="H72" s="144"/>
      <c r="I72" s="55">
        <f>SUM(I50:I50)</f>
        <v>246375816</v>
      </c>
      <c r="J72" s="55">
        <f>SUM(J51:J71)</f>
        <v>170575816</v>
      </c>
      <c r="K72" s="74"/>
      <c r="L72" s="55">
        <f>SUM(L51:L51)</f>
        <v>0</v>
      </c>
      <c r="M72" s="55">
        <f>SUM(M51:M51)</f>
        <v>0</v>
      </c>
      <c r="N72" s="55">
        <f>SUM(N51:N51)</f>
        <v>0</v>
      </c>
      <c r="O72" s="57"/>
      <c r="P72" s="75"/>
      <c r="Q72" s="55">
        <f t="shared" ref="Q72:AF72" si="44">SUM(Q51:Q51)</f>
        <v>0</v>
      </c>
      <c r="R72" s="55">
        <f t="shared" si="44"/>
        <v>0</v>
      </c>
      <c r="S72" s="55">
        <f t="shared" si="44"/>
        <v>0</v>
      </c>
      <c r="T72" s="60">
        <f t="shared" si="44"/>
        <v>0</v>
      </c>
      <c r="U72" s="55">
        <f t="shared" si="44"/>
        <v>0</v>
      </c>
      <c r="V72" s="55">
        <f t="shared" si="44"/>
        <v>0</v>
      </c>
      <c r="W72" s="55">
        <f t="shared" si="44"/>
        <v>0</v>
      </c>
      <c r="X72" s="60">
        <f t="shared" si="44"/>
        <v>0</v>
      </c>
      <c r="Y72" s="55">
        <f>SUM(Y51:Y71)</f>
        <v>0</v>
      </c>
      <c r="Z72" s="55">
        <f t="shared" ref="Z72:AA72" si="45">SUM(Z51:Z71)</f>
        <v>26900000</v>
      </c>
      <c r="AA72" s="55">
        <f t="shared" si="45"/>
        <v>139375816</v>
      </c>
      <c r="AB72" s="60">
        <f>SUM(AB51:AB71)</f>
        <v>166275816</v>
      </c>
      <c r="AC72" s="55">
        <f t="shared" si="44"/>
        <v>0</v>
      </c>
      <c r="AD72" s="55">
        <f t="shared" si="44"/>
        <v>0</v>
      </c>
      <c r="AE72" s="55">
        <f t="shared" si="44"/>
        <v>0</v>
      </c>
      <c r="AF72" s="60">
        <f t="shared" si="44"/>
        <v>0</v>
      </c>
      <c r="AG72" s="53">
        <f>SUM(AG51:AG71)</f>
        <v>166275816</v>
      </c>
      <c r="AH72" s="54">
        <f>IF(ISERROR(AG72/I72),0,AG72/I72)</f>
        <v>0.67488692153129182</v>
      </c>
      <c r="AI72" s="54">
        <f>IF(ISERROR(AG72/$AG$296),0,AG72/$AG$296)</f>
        <v>9.6929797442148788E-2</v>
      </c>
    </row>
    <row r="73" spans="1:38" ht="12.75" customHeight="1">
      <c r="A73" s="36"/>
      <c r="B73" s="148" t="s">
        <v>15</v>
      </c>
      <c r="C73" s="149"/>
      <c r="D73" s="150"/>
      <c r="E73" s="18"/>
      <c r="F73" s="19"/>
      <c r="G73" s="20"/>
      <c r="H73" s="20"/>
      <c r="I73" s="183">
        <v>160678487</v>
      </c>
      <c r="J73" s="22"/>
      <c r="K73" s="23"/>
      <c r="L73" s="24"/>
      <c r="M73" s="24"/>
      <c r="N73" s="24"/>
      <c r="O73" s="19"/>
      <c r="P73" s="25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6"/>
      <c r="AI73" s="26"/>
    </row>
    <row r="74" spans="1:38" ht="30" customHeight="1" outlineLevel="1">
      <c r="A74" s="16">
        <v>1</v>
      </c>
      <c r="B74" s="93" t="s">
        <v>717</v>
      </c>
      <c r="C74" s="137">
        <v>41891</v>
      </c>
      <c r="D74" s="103" t="s">
        <v>247</v>
      </c>
      <c r="E74" s="103" t="s">
        <v>132</v>
      </c>
      <c r="F74" s="93" t="s">
        <v>133</v>
      </c>
      <c r="G74" s="137">
        <v>41891</v>
      </c>
      <c r="H74" s="137">
        <v>42139</v>
      </c>
      <c r="I74" s="184"/>
      <c r="J74" s="101">
        <v>4050000</v>
      </c>
      <c r="K74" s="28"/>
      <c r="L74" s="35"/>
      <c r="M74" s="35"/>
      <c r="N74" s="35"/>
      <c r="O74" s="93" t="s">
        <v>131</v>
      </c>
      <c r="P74" s="39"/>
      <c r="Q74" s="35"/>
      <c r="R74" s="35"/>
      <c r="S74" s="35"/>
      <c r="T74" s="40">
        <f>SUM(Q74:S74)</f>
        <v>0</v>
      </c>
      <c r="U74" s="35"/>
      <c r="V74" s="35"/>
      <c r="W74" s="35"/>
      <c r="X74" s="40">
        <f>SUM(U74:W74)</f>
        <v>0</v>
      </c>
      <c r="Y74" s="35"/>
      <c r="Z74" s="35"/>
      <c r="AA74" s="101">
        <v>4050000</v>
      </c>
      <c r="AB74" s="40">
        <f>SUM(Y74:AA74)</f>
        <v>4050000</v>
      </c>
      <c r="AC74" s="35"/>
      <c r="AD74" s="35"/>
      <c r="AE74" s="35"/>
      <c r="AF74" s="40">
        <f>SUM(AC74:AE74)</f>
        <v>0</v>
      </c>
      <c r="AG74" s="40">
        <f>SUM(T74,X74,AB74,AF74)</f>
        <v>4050000</v>
      </c>
      <c r="AH74" s="41">
        <f>IF(ISERROR(AG74/$I$73),0,AG74/$I$73)</f>
        <v>2.5205614489013702E-2</v>
      </c>
      <c r="AI74" s="42">
        <f>IF(ISERROR(AG74/$AG$296),"-",AG74/$AG$296)</f>
        <v>2.3609307058863123E-3</v>
      </c>
    </row>
    <row r="75" spans="1:38" ht="30" customHeight="1" outlineLevel="1">
      <c r="A75" s="16">
        <v>2</v>
      </c>
      <c r="B75" s="93" t="s">
        <v>718</v>
      </c>
      <c r="C75" s="137">
        <v>41891</v>
      </c>
      <c r="D75" s="103" t="s">
        <v>248</v>
      </c>
      <c r="E75" s="103" t="s">
        <v>132</v>
      </c>
      <c r="F75" s="93" t="s">
        <v>133</v>
      </c>
      <c r="G75" s="137">
        <v>41891</v>
      </c>
      <c r="H75" s="137">
        <v>42139</v>
      </c>
      <c r="I75" s="184"/>
      <c r="J75" s="101">
        <v>4050000</v>
      </c>
      <c r="K75" s="88"/>
      <c r="L75" s="35"/>
      <c r="M75" s="35"/>
      <c r="N75" s="35"/>
      <c r="O75" s="93" t="s">
        <v>131</v>
      </c>
      <c r="P75" s="39"/>
      <c r="Q75" s="35"/>
      <c r="R75" s="35"/>
      <c r="S75" s="35"/>
      <c r="T75" s="40">
        <f t="shared" ref="T75:T106" si="46">SUM(Q75:S75)</f>
        <v>0</v>
      </c>
      <c r="U75" s="35"/>
      <c r="V75" s="35"/>
      <c r="W75" s="35"/>
      <c r="X75" s="40">
        <f t="shared" ref="X75:X106" si="47">SUM(U75:W75)</f>
        <v>0</v>
      </c>
      <c r="Y75" s="35"/>
      <c r="Z75" s="35"/>
      <c r="AA75" s="101">
        <v>4050000</v>
      </c>
      <c r="AB75" s="40">
        <f t="shared" ref="AB75:AB106" si="48">SUM(Y75:AA75)</f>
        <v>4050000</v>
      </c>
      <c r="AC75" s="35"/>
      <c r="AD75" s="35"/>
      <c r="AE75" s="35"/>
      <c r="AF75" s="40">
        <f t="shared" ref="AF75:AF106" si="49">SUM(AC75:AE75)</f>
        <v>0</v>
      </c>
      <c r="AG75" s="40">
        <f t="shared" ref="AG75:AG106" si="50">SUM(T75,X75,AB75,AF75)</f>
        <v>4050000</v>
      </c>
      <c r="AH75" s="41">
        <f t="shared" ref="AH75:AH105" si="51">IF(ISERROR(AG75/$I$73),0,AG75/$I$73)</f>
        <v>2.5205614489013702E-2</v>
      </c>
      <c r="AI75" s="42">
        <f t="shared" ref="AI75:AI105" si="52">IF(ISERROR(AG75/$AG$296),"-",AG75/$AG$296)</f>
        <v>2.3609307058863123E-3</v>
      </c>
    </row>
    <row r="76" spans="1:38" ht="30" customHeight="1" outlineLevel="1">
      <c r="A76" s="16">
        <v>3</v>
      </c>
      <c r="B76" s="93" t="s">
        <v>719</v>
      </c>
      <c r="C76" s="137">
        <v>41891</v>
      </c>
      <c r="D76" s="103" t="s">
        <v>249</v>
      </c>
      <c r="E76" s="103" t="s">
        <v>132</v>
      </c>
      <c r="F76" s="93" t="s">
        <v>133</v>
      </c>
      <c r="G76" s="137">
        <v>41891</v>
      </c>
      <c r="H76" s="137">
        <v>42139</v>
      </c>
      <c r="I76" s="184"/>
      <c r="J76" s="101">
        <v>4425000</v>
      </c>
      <c r="K76" s="88"/>
      <c r="L76" s="35"/>
      <c r="M76" s="35"/>
      <c r="N76" s="35"/>
      <c r="O76" s="93" t="s">
        <v>131</v>
      </c>
      <c r="P76" s="39"/>
      <c r="Q76" s="35"/>
      <c r="R76" s="35"/>
      <c r="S76" s="35"/>
      <c r="T76" s="40">
        <f t="shared" si="46"/>
        <v>0</v>
      </c>
      <c r="U76" s="35"/>
      <c r="V76" s="35"/>
      <c r="W76" s="35"/>
      <c r="X76" s="40">
        <f t="shared" si="47"/>
        <v>0</v>
      </c>
      <c r="Y76" s="35"/>
      <c r="Z76" s="35"/>
      <c r="AA76" s="101">
        <v>4425000</v>
      </c>
      <c r="AB76" s="40">
        <f t="shared" si="48"/>
        <v>4425000</v>
      </c>
      <c r="AC76" s="35"/>
      <c r="AD76" s="35"/>
      <c r="AE76" s="35"/>
      <c r="AF76" s="40">
        <f t="shared" si="49"/>
        <v>0</v>
      </c>
      <c r="AG76" s="40">
        <f t="shared" si="50"/>
        <v>4425000</v>
      </c>
      <c r="AH76" s="41">
        <f t="shared" si="51"/>
        <v>2.7539467682440897E-2</v>
      </c>
      <c r="AI76" s="42">
        <f t="shared" si="52"/>
        <v>2.5795354008757857E-3</v>
      </c>
    </row>
    <row r="77" spans="1:38" ht="30" customHeight="1" outlineLevel="1">
      <c r="A77" s="16">
        <v>4</v>
      </c>
      <c r="B77" s="93" t="s">
        <v>720</v>
      </c>
      <c r="C77" s="137">
        <v>41891</v>
      </c>
      <c r="D77" s="103" t="s">
        <v>250</v>
      </c>
      <c r="E77" s="103" t="s">
        <v>132</v>
      </c>
      <c r="F77" s="93" t="s">
        <v>133</v>
      </c>
      <c r="G77" s="137">
        <v>41891</v>
      </c>
      <c r="H77" s="137">
        <v>42139</v>
      </c>
      <c r="I77" s="184"/>
      <c r="J77" s="101">
        <v>4050000</v>
      </c>
      <c r="K77" s="88"/>
      <c r="L77" s="35"/>
      <c r="M77" s="35"/>
      <c r="N77" s="35"/>
      <c r="O77" s="93" t="s">
        <v>131</v>
      </c>
      <c r="P77" s="39"/>
      <c r="Q77" s="35"/>
      <c r="R77" s="35"/>
      <c r="S77" s="35"/>
      <c r="T77" s="40">
        <f t="shared" si="46"/>
        <v>0</v>
      </c>
      <c r="U77" s="35"/>
      <c r="V77" s="35"/>
      <c r="W77" s="35"/>
      <c r="X77" s="40">
        <f t="shared" si="47"/>
        <v>0</v>
      </c>
      <c r="Y77" s="35"/>
      <c r="Z77" s="35"/>
      <c r="AA77" s="101">
        <v>4050000</v>
      </c>
      <c r="AB77" s="40">
        <f t="shared" si="48"/>
        <v>4050000</v>
      </c>
      <c r="AC77" s="35"/>
      <c r="AD77" s="35"/>
      <c r="AE77" s="35"/>
      <c r="AF77" s="40">
        <f t="shared" si="49"/>
        <v>0</v>
      </c>
      <c r="AG77" s="40">
        <f t="shared" si="50"/>
        <v>4050000</v>
      </c>
      <c r="AH77" s="41">
        <f t="shared" si="51"/>
        <v>2.5205614489013702E-2</v>
      </c>
      <c r="AI77" s="42">
        <f t="shared" si="52"/>
        <v>2.3609307058863123E-3</v>
      </c>
    </row>
    <row r="78" spans="1:38" ht="30" customHeight="1" outlineLevel="1">
      <c r="A78" s="16">
        <v>5</v>
      </c>
      <c r="B78" s="93" t="s">
        <v>721</v>
      </c>
      <c r="C78" s="137">
        <v>41891</v>
      </c>
      <c r="D78" s="103" t="s">
        <v>251</v>
      </c>
      <c r="E78" s="103" t="s">
        <v>132</v>
      </c>
      <c r="F78" s="93" t="s">
        <v>133</v>
      </c>
      <c r="G78" s="137">
        <v>41891</v>
      </c>
      <c r="H78" s="137">
        <v>42139</v>
      </c>
      <c r="I78" s="184"/>
      <c r="J78" s="101">
        <v>4050000</v>
      </c>
      <c r="K78" s="88"/>
      <c r="L78" s="35"/>
      <c r="M78" s="35"/>
      <c r="N78" s="35"/>
      <c r="O78" s="93" t="s">
        <v>131</v>
      </c>
      <c r="P78" s="39"/>
      <c r="Q78" s="35"/>
      <c r="R78" s="35"/>
      <c r="S78" s="35"/>
      <c r="T78" s="40">
        <f t="shared" si="46"/>
        <v>0</v>
      </c>
      <c r="U78" s="35"/>
      <c r="V78" s="35"/>
      <c r="W78" s="35"/>
      <c r="X78" s="40">
        <f t="shared" si="47"/>
        <v>0</v>
      </c>
      <c r="Y78" s="35"/>
      <c r="Z78" s="35"/>
      <c r="AA78" s="101">
        <v>4050000</v>
      </c>
      <c r="AB78" s="40">
        <f t="shared" si="48"/>
        <v>4050000</v>
      </c>
      <c r="AC78" s="35"/>
      <c r="AD78" s="35"/>
      <c r="AE78" s="35"/>
      <c r="AF78" s="40">
        <f t="shared" si="49"/>
        <v>0</v>
      </c>
      <c r="AG78" s="40">
        <f t="shared" si="50"/>
        <v>4050000</v>
      </c>
      <c r="AH78" s="41">
        <f t="shared" si="51"/>
        <v>2.5205614489013702E-2</v>
      </c>
      <c r="AI78" s="42">
        <f t="shared" si="52"/>
        <v>2.3609307058863123E-3</v>
      </c>
    </row>
    <row r="79" spans="1:38" ht="30" customHeight="1" outlineLevel="1">
      <c r="A79" s="16">
        <v>6</v>
      </c>
      <c r="B79" s="93" t="s">
        <v>722</v>
      </c>
      <c r="C79" s="137">
        <v>41891</v>
      </c>
      <c r="D79" s="103" t="s">
        <v>252</v>
      </c>
      <c r="E79" s="103" t="s">
        <v>132</v>
      </c>
      <c r="F79" s="93" t="s">
        <v>133</v>
      </c>
      <c r="G79" s="137">
        <v>41891</v>
      </c>
      <c r="H79" s="137">
        <v>42139</v>
      </c>
      <c r="I79" s="184"/>
      <c r="J79" s="101">
        <v>4050000</v>
      </c>
      <c r="K79" s="88"/>
      <c r="L79" s="35"/>
      <c r="M79" s="35"/>
      <c r="N79" s="35"/>
      <c r="O79" s="93" t="s">
        <v>131</v>
      </c>
      <c r="P79" s="39"/>
      <c r="Q79" s="35"/>
      <c r="R79" s="35"/>
      <c r="S79" s="35"/>
      <c r="T79" s="40">
        <f t="shared" si="46"/>
        <v>0</v>
      </c>
      <c r="U79" s="35"/>
      <c r="V79" s="35"/>
      <c r="W79" s="35"/>
      <c r="X79" s="40">
        <f t="shared" si="47"/>
        <v>0</v>
      </c>
      <c r="Y79" s="35"/>
      <c r="Z79" s="35"/>
      <c r="AA79" s="101">
        <v>4050000</v>
      </c>
      <c r="AB79" s="40">
        <f t="shared" si="48"/>
        <v>4050000</v>
      </c>
      <c r="AC79" s="35"/>
      <c r="AD79" s="35"/>
      <c r="AE79" s="35"/>
      <c r="AF79" s="40">
        <f t="shared" si="49"/>
        <v>0</v>
      </c>
      <c r="AG79" s="40">
        <f t="shared" si="50"/>
        <v>4050000</v>
      </c>
      <c r="AH79" s="41">
        <f t="shared" si="51"/>
        <v>2.5205614489013702E-2</v>
      </c>
      <c r="AI79" s="42">
        <f t="shared" si="52"/>
        <v>2.3609307058863123E-3</v>
      </c>
    </row>
    <row r="80" spans="1:38" ht="30" customHeight="1" outlineLevel="1">
      <c r="A80" s="16">
        <v>7</v>
      </c>
      <c r="B80" s="93" t="s">
        <v>723</v>
      </c>
      <c r="C80" s="137">
        <v>41891</v>
      </c>
      <c r="D80" s="103" t="s">
        <v>254</v>
      </c>
      <c r="E80" s="103" t="s">
        <v>132</v>
      </c>
      <c r="F80" s="93" t="s">
        <v>133</v>
      </c>
      <c r="G80" s="137">
        <v>41891</v>
      </c>
      <c r="H80" s="137">
        <v>42139</v>
      </c>
      <c r="I80" s="184"/>
      <c r="J80" s="101">
        <v>4050000</v>
      </c>
      <c r="K80" s="88"/>
      <c r="L80" s="35"/>
      <c r="M80" s="35"/>
      <c r="N80" s="35"/>
      <c r="O80" s="93" t="s">
        <v>131</v>
      </c>
      <c r="P80" s="39"/>
      <c r="Q80" s="35"/>
      <c r="R80" s="35"/>
      <c r="S80" s="35"/>
      <c r="T80" s="40">
        <f t="shared" si="46"/>
        <v>0</v>
      </c>
      <c r="U80" s="35"/>
      <c r="V80" s="35"/>
      <c r="W80" s="35"/>
      <c r="X80" s="40">
        <f t="shared" si="47"/>
        <v>0</v>
      </c>
      <c r="Y80" s="35"/>
      <c r="Z80" s="35"/>
      <c r="AA80" s="101">
        <v>4050000</v>
      </c>
      <c r="AB80" s="40">
        <f t="shared" si="48"/>
        <v>4050000</v>
      </c>
      <c r="AC80" s="35"/>
      <c r="AD80" s="35"/>
      <c r="AE80" s="35"/>
      <c r="AF80" s="40">
        <f t="shared" si="49"/>
        <v>0</v>
      </c>
      <c r="AG80" s="40">
        <f t="shared" si="50"/>
        <v>4050000</v>
      </c>
      <c r="AH80" s="41">
        <f t="shared" si="51"/>
        <v>2.5205614489013702E-2</v>
      </c>
      <c r="AI80" s="42">
        <f t="shared" si="52"/>
        <v>2.3609307058863123E-3</v>
      </c>
    </row>
    <row r="81" spans="1:35" ht="30" customHeight="1" outlineLevel="1">
      <c r="A81" s="16">
        <v>8</v>
      </c>
      <c r="B81" s="93" t="s">
        <v>724</v>
      </c>
      <c r="C81" s="137">
        <v>41891</v>
      </c>
      <c r="D81" s="103" t="s">
        <v>255</v>
      </c>
      <c r="E81" s="103" t="s">
        <v>132</v>
      </c>
      <c r="F81" s="93" t="s">
        <v>133</v>
      </c>
      <c r="G81" s="137">
        <v>41891</v>
      </c>
      <c r="H81" s="137">
        <v>42139</v>
      </c>
      <c r="I81" s="184"/>
      <c r="J81" s="101">
        <v>11174648</v>
      </c>
      <c r="K81" s="88"/>
      <c r="L81" s="35"/>
      <c r="M81" s="35"/>
      <c r="N81" s="35"/>
      <c r="O81" s="93" t="s">
        <v>131</v>
      </c>
      <c r="P81" s="39"/>
      <c r="Q81" s="35"/>
      <c r="R81" s="35"/>
      <c r="S81" s="35"/>
      <c r="T81" s="40">
        <f t="shared" si="46"/>
        <v>0</v>
      </c>
      <c r="U81" s="35"/>
      <c r="V81" s="35"/>
      <c r="W81" s="35"/>
      <c r="X81" s="40">
        <f t="shared" si="47"/>
        <v>0</v>
      </c>
      <c r="Y81" s="35"/>
      <c r="Z81" s="35"/>
      <c r="AA81" s="101">
        <v>11174648</v>
      </c>
      <c r="AB81" s="40">
        <f t="shared" si="48"/>
        <v>11174648</v>
      </c>
      <c r="AC81" s="35"/>
      <c r="AD81" s="35"/>
      <c r="AE81" s="35"/>
      <c r="AF81" s="40">
        <f t="shared" si="49"/>
        <v>0</v>
      </c>
      <c r="AG81" s="40">
        <f t="shared" si="50"/>
        <v>11174648</v>
      </c>
      <c r="AH81" s="41">
        <f t="shared" si="51"/>
        <v>6.9546634453932846E-2</v>
      </c>
      <c r="AI81" s="42">
        <f t="shared" si="52"/>
        <v>6.5142147137459425E-3</v>
      </c>
    </row>
    <row r="82" spans="1:35" ht="30" customHeight="1" outlineLevel="1">
      <c r="A82" s="16">
        <v>9</v>
      </c>
      <c r="B82" s="93" t="s">
        <v>725</v>
      </c>
      <c r="C82" s="137">
        <v>41891</v>
      </c>
      <c r="D82" s="103" t="s">
        <v>256</v>
      </c>
      <c r="E82" s="103" t="s">
        <v>132</v>
      </c>
      <c r="F82" s="93" t="s">
        <v>133</v>
      </c>
      <c r="G82" s="137">
        <v>41891</v>
      </c>
      <c r="H82" s="137">
        <v>42139</v>
      </c>
      <c r="I82" s="184"/>
      <c r="J82" s="101">
        <v>4050000</v>
      </c>
      <c r="K82" s="88"/>
      <c r="L82" s="35"/>
      <c r="M82" s="35"/>
      <c r="N82" s="35"/>
      <c r="O82" s="93" t="s">
        <v>131</v>
      </c>
      <c r="P82" s="39"/>
      <c r="Q82" s="35"/>
      <c r="R82" s="35"/>
      <c r="S82" s="35"/>
      <c r="T82" s="40">
        <f t="shared" si="46"/>
        <v>0</v>
      </c>
      <c r="U82" s="35"/>
      <c r="V82" s="35"/>
      <c r="W82" s="35"/>
      <c r="X82" s="40">
        <f t="shared" si="47"/>
        <v>0</v>
      </c>
      <c r="Y82" s="35"/>
      <c r="Z82" s="35"/>
      <c r="AA82" s="101">
        <v>4050000</v>
      </c>
      <c r="AB82" s="40">
        <f t="shared" si="48"/>
        <v>4050000</v>
      </c>
      <c r="AC82" s="35"/>
      <c r="AD82" s="35"/>
      <c r="AE82" s="35"/>
      <c r="AF82" s="40">
        <f t="shared" si="49"/>
        <v>0</v>
      </c>
      <c r="AG82" s="40">
        <f t="shared" si="50"/>
        <v>4050000</v>
      </c>
      <c r="AH82" s="41">
        <f t="shared" si="51"/>
        <v>2.5205614489013702E-2</v>
      </c>
      <c r="AI82" s="42">
        <f t="shared" si="52"/>
        <v>2.3609307058863123E-3</v>
      </c>
    </row>
    <row r="83" spans="1:35" ht="30" customHeight="1" outlineLevel="1">
      <c r="A83" s="16">
        <v>10</v>
      </c>
      <c r="B83" s="93" t="s">
        <v>726</v>
      </c>
      <c r="C83" s="137">
        <v>41891</v>
      </c>
      <c r="D83" s="103" t="s">
        <v>257</v>
      </c>
      <c r="E83" s="103" t="s">
        <v>132</v>
      </c>
      <c r="F83" s="93" t="s">
        <v>133</v>
      </c>
      <c r="G83" s="137">
        <v>41891</v>
      </c>
      <c r="H83" s="137">
        <v>42139</v>
      </c>
      <c r="I83" s="184"/>
      <c r="J83" s="101">
        <v>4050000</v>
      </c>
      <c r="K83" s="88"/>
      <c r="L83" s="35"/>
      <c r="M83" s="35"/>
      <c r="N83" s="35"/>
      <c r="O83" s="93" t="s">
        <v>131</v>
      </c>
      <c r="P83" s="39"/>
      <c r="Q83" s="35"/>
      <c r="R83" s="35"/>
      <c r="S83" s="35"/>
      <c r="T83" s="40">
        <f t="shared" si="46"/>
        <v>0</v>
      </c>
      <c r="U83" s="35"/>
      <c r="V83" s="35"/>
      <c r="W83" s="35"/>
      <c r="X83" s="40">
        <f t="shared" si="47"/>
        <v>0</v>
      </c>
      <c r="Y83" s="35"/>
      <c r="Z83" s="35"/>
      <c r="AA83" s="101">
        <v>4050000</v>
      </c>
      <c r="AB83" s="40">
        <f t="shared" si="48"/>
        <v>4050000</v>
      </c>
      <c r="AC83" s="35"/>
      <c r="AD83" s="35"/>
      <c r="AE83" s="35"/>
      <c r="AF83" s="40">
        <f t="shared" si="49"/>
        <v>0</v>
      </c>
      <c r="AG83" s="40">
        <f t="shared" si="50"/>
        <v>4050000</v>
      </c>
      <c r="AH83" s="41">
        <f t="shared" si="51"/>
        <v>2.5205614489013702E-2</v>
      </c>
      <c r="AI83" s="42">
        <f t="shared" si="52"/>
        <v>2.3609307058863123E-3</v>
      </c>
    </row>
    <row r="84" spans="1:35" ht="30" customHeight="1" outlineLevel="1">
      <c r="A84" s="16">
        <v>11</v>
      </c>
      <c r="B84" s="93" t="s">
        <v>727</v>
      </c>
      <c r="C84" s="137">
        <v>41891</v>
      </c>
      <c r="D84" s="103" t="s">
        <v>258</v>
      </c>
      <c r="E84" s="103" t="s">
        <v>132</v>
      </c>
      <c r="F84" s="93" t="s">
        <v>133</v>
      </c>
      <c r="G84" s="137">
        <v>41891</v>
      </c>
      <c r="H84" s="137">
        <v>42139</v>
      </c>
      <c r="I84" s="184"/>
      <c r="J84" s="101">
        <v>7753454</v>
      </c>
      <c r="K84" s="88"/>
      <c r="L84" s="35"/>
      <c r="M84" s="35"/>
      <c r="N84" s="35"/>
      <c r="O84" s="93" t="s">
        <v>131</v>
      </c>
      <c r="P84" s="39"/>
      <c r="Q84" s="35"/>
      <c r="R84" s="35"/>
      <c r="S84" s="35"/>
      <c r="T84" s="40">
        <f t="shared" si="46"/>
        <v>0</v>
      </c>
      <c r="U84" s="35"/>
      <c r="V84" s="35"/>
      <c r="W84" s="35"/>
      <c r="X84" s="40">
        <f t="shared" si="47"/>
        <v>0</v>
      </c>
      <c r="Y84" s="35"/>
      <c r="Z84" s="35"/>
      <c r="AA84" s="101">
        <v>7753454</v>
      </c>
      <c r="AB84" s="40">
        <f t="shared" si="48"/>
        <v>7753454</v>
      </c>
      <c r="AC84" s="35"/>
      <c r="AD84" s="35"/>
      <c r="AE84" s="35"/>
      <c r="AF84" s="40">
        <f t="shared" si="49"/>
        <v>0</v>
      </c>
      <c r="AG84" s="40">
        <f t="shared" si="50"/>
        <v>7753454</v>
      </c>
      <c r="AH84" s="41">
        <f t="shared" si="51"/>
        <v>4.8254462341308951E-2</v>
      </c>
      <c r="AI84" s="42">
        <f t="shared" si="52"/>
        <v>4.5198438580930991E-3</v>
      </c>
    </row>
    <row r="85" spans="1:35" ht="30" customHeight="1" outlineLevel="1">
      <c r="A85" s="16">
        <v>12</v>
      </c>
      <c r="B85" s="93" t="s">
        <v>728</v>
      </c>
      <c r="C85" s="137">
        <v>41891</v>
      </c>
      <c r="D85" s="103" t="s">
        <v>259</v>
      </c>
      <c r="E85" s="103" t="s">
        <v>132</v>
      </c>
      <c r="F85" s="93" t="s">
        <v>133</v>
      </c>
      <c r="G85" s="137">
        <v>41891</v>
      </c>
      <c r="H85" s="137">
        <v>42139</v>
      </c>
      <c r="I85" s="184"/>
      <c r="J85" s="101">
        <v>15000000</v>
      </c>
      <c r="K85" s="88"/>
      <c r="L85" s="35"/>
      <c r="M85" s="35"/>
      <c r="N85" s="35"/>
      <c r="O85" s="93" t="s">
        <v>131</v>
      </c>
      <c r="P85" s="39"/>
      <c r="Q85" s="35"/>
      <c r="R85" s="35"/>
      <c r="S85" s="35"/>
      <c r="T85" s="40">
        <f t="shared" si="46"/>
        <v>0</v>
      </c>
      <c r="U85" s="35"/>
      <c r="V85" s="35"/>
      <c r="W85" s="35"/>
      <c r="X85" s="40">
        <f t="shared" si="47"/>
        <v>0</v>
      </c>
      <c r="Y85" s="35"/>
      <c r="Z85" s="35"/>
      <c r="AA85" s="101">
        <v>15000000</v>
      </c>
      <c r="AB85" s="40">
        <f t="shared" si="48"/>
        <v>15000000</v>
      </c>
      <c r="AC85" s="35"/>
      <c r="AD85" s="35"/>
      <c r="AE85" s="35"/>
      <c r="AF85" s="40">
        <f t="shared" si="49"/>
        <v>0</v>
      </c>
      <c r="AG85" s="40">
        <f t="shared" si="50"/>
        <v>15000000</v>
      </c>
      <c r="AH85" s="41">
        <f t="shared" si="51"/>
        <v>9.3354127737087789E-2</v>
      </c>
      <c r="AI85" s="42">
        <f t="shared" si="52"/>
        <v>8.7441877995789348E-3</v>
      </c>
    </row>
    <row r="86" spans="1:35" ht="30" customHeight="1" outlineLevel="1">
      <c r="A86" s="16">
        <v>13</v>
      </c>
      <c r="B86" s="93" t="s">
        <v>729</v>
      </c>
      <c r="C86" s="137">
        <v>41891</v>
      </c>
      <c r="D86" s="103" t="s">
        <v>750</v>
      </c>
      <c r="E86" s="103" t="s">
        <v>132</v>
      </c>
      <c r="F86" s="93" t="s">
        <v>133</v>
      </c>
      <c r="G86" s="137">
        <v>41891</v>
      </c>
      <c r="H86" s="137">
        <v>42139</v>
      </c>
      <c r="I86" s="184"/>
      <c r="J86" s="101">
        <v>4050000</v>
      </c>
      <c r="K86" s="88"/>
      <c r="L86" s="35"/>
      <c r="M86" s="35"/>
      <c r="N86" s="35"/>
      <c r="O86" s="93" t="s">
        <v>131</v>
      </c>
      <c r="P86" s="39"/>
      <c r="Q86" s="35"/>
      <c r="R86" s="35"/>
      <c r="S86" s="35"/>
      <c r="T86" s="40">
        <f t="shared" si="46"/>
        <v>0</v>
      </c>
      <c r="U86" s="35"/>
      <c r="V86" s="35"/>
      <c r="W86" s="35"/>
      <c r="X86" s="40">
        <f t="shared" si="47"/>
        <v>0</v>
      </c>
      <c r="Y86" s="35"/>
      <c r="Z86" s="35"/>
      <c r="AA86" s="101">
        <v>4050000</v>
      </c>
      <c r="AB86" s="40">
        <f t="shared" si="48"/>
        <v>4050000</v>
      </c>
      <c r="AC86" s="35"/>
      <c r="AD86" s="35"/>
      <c r="AE86" s="35"/>
      <c r="AF86" s="40">
        <f t="shared" si="49"/>
        <v>0</v>
      </c>
      <c r="AG86" s="40">
        <f t="shared" si="50"/>
        <v>4050000</v>
      </c>
      <c r="AH86" s="41">
        <f t="shared" si="51"/>
        <v>2.5205614489013702E-2</v>
      </c>
      <c r="AI86" s="42">
        <f t="shared" si="52"/>
        <v>2.3609307058863123E-3</v>
      </c>
    </row>
    <row r="87" spans="1:35" ht="30" customHeight="1" outlineLevel="1">
      <c r="A87" s="16">
        <v>14</v>
      </c>
      <c r="B87" s="93" t="s">
        <v>730</v>
      </c>
      <c r="C87" s="137">
        <v>41891</v>
      </c>
      <c r="D87" s="103" t="s">
        <v>261</v>
      </c>
      <c r="E87" s="103" t="s">
        <v>132</v>
      </c>
      <c r="F87" s="93" t="s">
        <v>133</v>
      </c>
      <c r="G87" s="137">
        <v>41891</v>
      </c>
      <c r="H87" s="137">
        <v>42139</v>
      </c>
      <c r="I87" s="184"/>
      <c r="J87" s="101">
        <v>4050000</v>
      </c>
      <c r="K87" s="88"/>
      <c r="L87" s="35"/>
      <c r="M87" s="35"/>
      <c r="N87" s="35"/>
      <c r="O87" s="93" t="s">
        <v>131</v>
      </c>
      <c r="P87" s="39"/>
      <c r="Q87" s="35"/>
      <c r="R87" s="35"/>
      <c r="S87" s="35"/>
      <c r="T87" s="40">
        <f t="shared" si="46"/>
        <v>0</v>
      </c>
      <c r="U87" s="35"/>
      <c r="V87" s="35"/>
      <c r="W87" s="35"/>
      <c r="X87" s="40">
        <f t="shared" si="47"/>
        <v>0</v>
      </c>
      <c r="Y87" s="35"/>
      <c r="Z87" s="35"/>
      <c r="AA87" s="101">
        <v>4050000</v>
      </c>
      <c r="AB87" s="40">
        <f t="shared" si="48"/>
        <v>4050000</v>
      </c>
      <c r="AC87" s="35"/>
      <c r="AD87" s="35"/>
      <c r="AE87" s="35"/>
      <c r="AF87" s="40">
        <f t="shared" si="49"/>
        <v>0</v>
      </c>
      <c r="AG87" s="40">
        <f t="shared" si="50"/>
        <v>4050000</v>
      </c>
      <c r="AH87" s="41">
        <f t="shared" si="51"/>
        <v>2.5205614489013702E-2</v>
      </c>
      <c r="AI87" s="42">
        <f t="shared" si="52"/>
        <v>2.3609307058863123E-3</v>
      </c>
    </row>
    <row r="88" spans="1:35" ht="30" customHeight="1" outlineLevel="1">
      <c r="A88" s="16">
        <v>15</v>
      </c>
      <c r="B88" s="93" t="s">
        <v>731</v>
      </c>
      <c r="C88" s="137">
        <v>41891</v>
      </c>
      <c r="D88" s="103" t="s">
        <v>253</v>
      </c>
      <c r="E88" s="103" t="s">
        <v>132</v>
      </c>
      <c r="F88" s="93" t="s">
        <v>133</v>
      </c>
      <c r="G88" s="137">
        <v>41891</v>
      </c>
      <c r="H88" s="137">
        <v>42139</v>
      </c>
      <c r="I88" s="184"/>
      <c r="J88" s="101">
        <v>4450000</v>
      </c>
      <c r="K88" s="88"/>
      <c r="L88" s="35"/>
      <c r="M88" s="35"/>
      <c r="N88" s="35"/>
      <c r="O88" s="93" t="s">
        <v>131</v>
      </c>
      <c r="P88" s="39"/>
      <c r="Q88" s="35"/>
      <c r="R88" s="35"/>
      <c r="S88" s="35"/>
      <c r="T88" s="40">
        <f t="shared" si="46"/>
        <v>0</v>
      </c>
      <c r="U88" s="35"/>
      <c r="V88" s="35"/>
      <c r="W88" s="35"/>
      <c r="X88" s="40">
        <f t="shared" si="47"/>
        <v>0</v>
      </c>
      <c r="Y88" s="35"/>
      <c r="Z88" s="35"/>
      <c r="AA88" s="101">
        <v>4450000</v>
      </c>
      <c r="AB88" s="40">
        <f t="shared" si="48"/>
        <v>4450000</v>
      </c>
      <c r="AC88" s="35"/>
      <c r="AD88" s="35"/>
      <c r="AE88" s="35"/>
      <c r="AF88" s="40">
        <f t="shared" si="49"/>
        <v>0</v>
      </c>
      <c r="AG88" s="40">
        <f t="shared" si="50"/>
        <v>4450000</v>
      </c>
      <c r="AH88" s="41">
        <f t="shared" si="51"/>
        <v>2.7695057895336044E-2</v>
      </c>
      <c r="AI88" s="42">
        <f t="shared" si="52"/>
        <v>2.5941090472084171E-3</v>
      </c>
    </row>
    <row r="89" spans="1:35" ht="30" customHeight="1" outlineLevel="1">
      <c r="A89" s="16">
        <v>16</v>
      </c>
      <c r="B89" s="93" t="s">
        <v>732</v>
      </c>
      <c r="C89" s="137">
        <v>41891</v>
      </c>
      <c r="D89" s="103" t="s">
        <v>262</v>
      </c>
      <c r="E89" s="103" t="s">
        <v>132</v>
      </c>
      <c r="F89" s="93" t="s">
        <v>133</v>
      </c>
      <c r="G89" s="137">
        <v>41891</v>
      </c>
      <c r="H89" s="137">
        <v>42139</v>
      </c>
      <c r="I89" s="184"/>
      <c r="J89" s="101">
        <v>5050000</v>
      </c>
      <c r="K89" s="88"/>
      <c r="L89" s="35"/>
      <c r="M89" s="35"/>
      <c r="N89" s="35"/>
      <c r="O89" s="93" t="s">
        <v>131</v>
      </c>
      <c r="P89" s="39"/>
      <c r="Q89" s="35"/>
      <c r="R89" s="35"/>
      <c r="S89" s="35"/>
      <c r="T89" s="40">
        <f t="shared" si="46"/>
        <v>0</v>
      </c>
      <c r="U89" s="35"/>
      <c r="V89" s="35"/>
      <c r="W89" s="35"/>
      <c r="X89" s="40">
        <f t="shared" si="47"/>
        <v>0</v>
      </c>
      <c r="Y89" s="35"/>
      <c r="Z89" s="35"/>
      <c r="AA89" s="101">
        <v>5050000</v>
      </c>
      <c r="AB89" s="40">
        <f t="shared" si="48"/>
        <v>5050000</v>
      </c>
      <c r="AC89" s="35"/>
      <c r="AD89" s="35"/>
      <c r="AE89" s="35"/>
      <c r="AF89" s="40">
        <f t="shared" si="49"/>
        <v>0</v>
      </c>
      <c r="AG89" s="40">
        <f t="shared" si="50"/>
        <v>5050000</v>
      </c>
      <c r="AH89" s="41">
        <f t="shared" si="51"/>
        <v>3.1429223004819554E-2</v>
      </c>
      <c r="AI89" s="42">
        <f t="shared" si="52"/>
        <v>2.9438765591915748E-3</v>
      </c>
    </row>
    <row r="90" spans="1:35" ht="30" customHeight="1" outlineLevel="1">
      <c r="A90" s="16">
        <v>17</v>
      </c>
      <c r="B90" s="93" t="s">
        <v>733</v>
      </c>
      <c r="C90" s="137">
        <v>41891</v>
      </c>
      <c r="D90" s="103" t="s">
        <v>263</v>
      </c>
      <c r="E90" s="103" t="s">
        <v>132</v>
      </c>
      <c r="F90" s="93" t="s">
        <v>133</v>
      </c>
      <c r="G90" s="137">
        <v>41891</v>
      </c>
      <c r="H90" s="137">
        <v>42139</v>
      </c>
      <c r="I90" s="184"/>
      <c r="J90" s="101">
        <v>4550000</v>
      </c>
      <c r="K90" s="88"/>
      <c r="L90" s="35"/>
      <c r="M90" s="35"/>
      <c r="N90" s="35"/>
      <c r="O90" s="93" t="s">
        <v>131</v>
      </c>
      <c r="P90" s="39"/>
      <c r="Q90" s="35"/>
      <c r="R90" s="35"/>
      <c r="S90" s="35"/>
      <c r="T90" s="40">
        <f t="shared" si="46"/>
        <v>0</v>
      </c>
      <c r="U90" s="35"/>
      <c r="V90" s="35"/>
      <c r="W90" s="35"/>
      <c r="X90" s="40">
        <f t="shared" si="47"/>
        <v>0</v>
      </c>
      <c r="Y90" s="35"/>
      <c r="Z90" s="35"/>
      <c r="AA90" s="101">
        <v>4550000</v>
      </c>
      <c r="AB90" s="40">
        <f t="shared" si="48"/>
        <v>4550000</v>
      </c>
      <c r="AC90" s="35"/>
      <c r="AD90" s="35"/>
      <c r="AE90" s="35"/>
      <c r="AF90" s="40">
        <f t="shared" si="49"/>
        <v>0</v>
      </c>
      <c r="AG90" s="40">
        <f t="shared" si="50"/>
        <v>4550000</v>
      </c>
      <c r="AH90" s="41">
        <f t="shared" si="51"/>
        <v>2.831741874691663E-2</v>
      </c>
      <c r="AI90" s="42">
        <f t="shared" si="52"/>
        <v>2.6524036325389433E-3</v>
      </c>
    </row>
    <row r="91" spans="1:35" ht="30" customHeight="1" outlineLevel="1">
      <c r="A91" s="16">
        <v>18</v>
      </c>
      <c r="B91" s="93" t="s">
        <v>734</v>
      </c>
      <c r="C91" s="137">
        <v>41891</v>
      </c>
      <c r="D91" s="103" t="s">
        <v>265</v>
      </c>
      <c r="E91" s="103" t="s">
        <v>132</v>
      </c>
      <c r="F91" s="93" t="s">
        <v>133</v>
      </c>
      <c r="G91" s="137">
        <v>41891</v>
      </c>
      <c r="H91" s="137">
        <v>42139</v>
      </c>
      <c r="I91" s="184"/>
      <c r="J91" s="101">
        <v>4050000</v>
      </c>
      <c r="K91" s="88"/>
      <c r="L91" s="35"/>
      <c r="M91" s="35"/>
      <c r="N91" s="35"/>
      <c r="O91" s="93" t="s">
        <v>131</v>
      </c>
      <c r="P91" s="39"/>
      <c r="Q91" s="35"/>
      <c r="R91" s="35"/>
      <c r="S91" s="35"/>
      <c r="T91" s="40">
        <f t="shared" si="46"/>
        <v>0</v>
      </c>
      <c r="U91" s="35"/>
      <c r="V91" s="35"/>
      <c r="W91" s="35"/>
      <c r="X91" s="40">
        <f t="shared" si="47"/>
        <v>0</v>
      </c>
      <c r="Y91" s="35"/>
      <c r="Z91" s="35"/>
      <c r="AA91" s="101">
        <v>4050000</v>
      </c>
      <c r="AB91" s="40">
        <f t="shared" si="48"/>
        <v>4050000</v>
      </c>
      <c r="AC91" s="35"/>
      <c r="AD91" s="35"/>
      <c r="AE91" s="35"/>
      <c r="AF91" s="40">
        <f t="shared" si="49"/>
        <v>0</v>
      </c>
      <c r="AG91" s="40">
        <f t="shared" si="50"/>
        <v>4050000</v>
      </c>
      <c r="AH91" s="41">
        <f t="shared" si="51"/>
        <v>2.5205614489013702E-2</v>
      </c>
      <c r="AI91" s="42">
        <f t="shared" si="52"/>
        <v>2.3609307058863123E-3</v>
      </c>
    </row>
    <row r="92" spans="1:35" ht="30" customHeight="1" outlineLevel="1">
      <c r="A92" s="16">
        <v>19</v>
      </c>
      <c r="B92" s="93" t="s">
        <v>735</v>
      </c>
      <c r="C92" s="137">
        <v>41891</v>
      </c>
      <c r="D92" s="103" t="s">
        <v>266</v>
      </c>
      <c r="E92" s="103" t="s">
        <v>132</v>
      </c>
      <c r="F92" s="93" t="s">
        <v>133</v>
      </c>
      <c r="G92" s="137">
        <v>41891</v>
      </c>
      <c r="H92" s="137">
        <v>42139</v>
      </c>
      <c r="I92" s="184"/>
      <c r="J92" s="101">
        <v>4550000</v>
      </c>
      <c r="K92" s="88"/>
      <c r="L92" s="35"/>
      <c r="M92" s="35"/>
      <c r="N92" s="35"/>
      <c r="O92" s="93" t="s">
        <v>131</v>
      </c>
      <c r="P92" s="39"/>
      <c r="Q92" s="35"/>
      <c r="R92" s="35"/>
      <c r="S92" s="35"/>
      <c r="T92" s="40">
        <f t="shared" si="46"/>
        <v>0</v>
      </c>
      <c r="U92" s="35"/>
      <c r="V92" s="35"/>
      <c r="W92" s="35"/>
      <c r="X92" s="40">
        <f t="shared" si="47"/>
        <v>0</v>
      </c>
      <c r="Y92" s="35"/>
      <c r="Z92" s="35"/>
      <c r="AA92" s="101">
        <v>4550000</v>
      </c>
      <c r="AB92" s="40">
        <f t="shared" si="48"/>
        <v>4550000</v>
      </c>
      <c r="AC92" s="35"/>
      <c r="AD92" s="35"/>
      <c r="AE92" s="35"/>
      <c r="AF92" s="40">
        <f t="shared" si="49"/>
        <v>0</v>
      </c>
      <c r="AG92" s="40">
        <f t="shared" si="50"/>
        <v>4550000</v>
      </c>
      <c r="AH92" s="41">
        <f t="shared" si="51"/>
        <v>2.831741874691663E-2</v>
      </c>
      <c r="AI92" s="42">
        <f t="shared" si="52"/>
        <v>2.6524036325389433E-3</v>
      </c>
    </row>
    <row r="93" spans="1:35" ht="30" customHeight="1" outlineLevel="1">
      <c r="A93" s="16">
        <v>20</v>
      </c>
      <c r="B93" s="93" t="s">
        <v>736</v>
      </c>
      <c r="C93" s="137">
        <v>41891</v>
      </c>
      <c r="D93" s="103" t="s">
        <v>267</v>
      </c>
      <c r="E93" s="103" t="s">
        <v>132</v>
      </c>
      <c r="F93" s="93" t="s">
        <v>133</v>
      </c>
      <c r="G93" s="137">
        <v>41891</v>
      </c>
      <c r="H93" s="137">
        <v>42139</v>
      </c>
      <c r="I93" s="184"/>
      <c r="J93" s="101">
        <v>4050000</v>
      </c>
      <c r="K93" s="88"/>
      <c r="L93" s="35"/>
      <c r="M93" s="35"/>
      <c r="N93" s="35"/>
      <c r="O93" s="93" t="s">
        <v>131</v>
      </c>
      <c r="P93" s="39"/>
      <c r="Q93" s="35"/>
      <c r="R93" s="35"/>
      <c r="S93" s="35"/>
      <c r="T93" s="40">
        <f t="shared" si="46"/>
        <v>0</v>
      </c>
      <c r="U93" s="35"/>
      <c r="V93" s="35"/>
      <c r="W93" s="35"/>
      <c r="X93" s="40">
        <f t="shared" si="47"/>
        <v>0</v>
      </c>
      <c r="Y93" s="35"/>
      <c r="Z93" s="35"/>
      <c r="AA93" s="101">
        <v>4050000</v>
      </c>
      <c r="AB93" s="40">
        <f t="shared" si="48"/>
        <v>4050000</v>
      </c>
      <c r="AC93" s="35"/>
      <c r="AD93" s="35"/>
      <c r="AE93" s="35"/>
      <c r="AF93" s="40">
        <f t="shared" si="49"/>
        <v>0</v>
      </c>
      <c r="AG93" s="40">
        <f t="shared" si="50"/>
        <v>4050000</v>
      </c>
      <c r="AH93" s="41">
        <f t="shared" si="51"/>
        <v>2.5205614489013702E-2</v>
      </c>
      <c r="AI93" s="42">
        <f t="shared" si="52"/>
        <v>2.3609307058863123E-3</v>
      </c>
    </row>
    <row r="94" spans="1:35" ht="30" customHeight="1" outlineLevel="1">
      <c r="A94" s="16">
        <v>21</v>
      </c>
      <c r="B94" s="93" t="s">
        <v>737</v>
      </c>
      <c r="C94" s="137">
        <v>41891</v>
      </c>
      <c r="D94" s="103" t="s">
        <v>268</v>
      </c>
      <c r="E94" s="103" t="s">
        <v>132</v>
      </c>
      <c r="F94" s="93" t="s">
        <v>133</v>
      </c>
      <c r="G94" s="137">
        <v>41891</v>
      </c>
      <c r="H94" s="137">
        <v>42139</v>
      </c>
      <c r="I94" s="184"/>
      <c r="J94" s="101">
        <v>5050000</v>
      </c>
      <c r="K94" s="88"/>
      <c r="L94" s="35"/>
      <c r="M94" s="35"/>
      <c r="N94" s="35"/>
      <c r="O94" s="93" t="s">
        <v>131</v>
      </c>
      <c r="P94" s="39"/>
      <c r="Q94" s="35"/>
      <c r="R94" s="35"/>
      <c r="S94" s="35"/>
      <c r="T94" s="40">
        <f t="shared" si="46"/>
        <v>0</v>
      </c>
      <c r="U94" s="35"/>
      <c r="V94" s="35"/>
      <c r="W94" s="35"/>
      <c r="X94" s="40">
        <f t="shared" si="47"/>
        <v>0</v>
      </c>
      <c r="Y94" s="35"/>
      <c r="Z94" s="35"/>
      <c r="AA94" s="101">
        <v>5050000</v>
      </c>
      <c r="AB94" s="40">
        <f t="shared" si="48"/>
        <v>5050000</v>
      </c>
      <c r="AC94" s="35"/>
      <c r="AD94" s="35"/>
      <c r="AE94" s="35"/>
      <c r="AF94" s="40">
        <f t="shared" si="49"/>
        <v>0</v>
      </c>
      <c r="AG94" s="40">
        <f t="shared" si="50"/>
        <v>5050000</v>
      </c>
      <c r="AH94" s="41">
        <f t="shared" si="51"/>
        <v>3.1429223004819554E-2</v>
      </c>
      <c r="AI94" s="42">
        <f t="shared" si="52"/>
        <v>2.9438765591915748E-3</v>
      </c>
    </row>
    <row r="95" spans="1:35" ht="30" customHeight="1" outlineLevel="1">
      <c r="A95" s="16">
        <v>22</v>
      </c>
      <c r="B95" s="93" t="s">
        <v>738</v>
      </c>
      <c r="C95" s="137">
        <v>41891</v>
      </c>
      <c r="D95" s="103" t="s">
        <v>269</v>
      </c>
      <c r="E95" s="103" t="s">
        <v>132</v>
      </c>
      <c r="F95" s="93" t="s">
        <v>133</v>
      </c>
      <c r="G95" s="137">
        <v>41891</v>
      </c>
      <c r="H95" s="137">
        <v>42139</v>
      </c>
      <c r="I95" s="184"/>
      <c r="J95" s="101">
        <v>4050000</v>
      </c>
      <c r="K95" s="88"/>
      <c r="L95" s="35"/>
      <c r="M95" s="35"/>
      <c r="N95" s="35"/>
      <c r="O95" s="93" t="s">
        <v>131</v>
      </c>
      <c r="P95" s="39"/>
      <c r="Q95" s="35"/>
      <c r="R95" s="35"/>
      <c r="S95" s="35"/>
      <c r="T95" s="40">
        <f t="shared" si="46"/>
        <v>0</v>
      </c>
      <c r="U95" s="35"/>
      <c r="V95" s="35"/>
      <c r="W95" s="35"/>
      <c r="X95" s="40">
        <f t="shared" si="47"/>
        <v>0</v>
      </c>
      <c r="Y95" s="35"/>
      <c r="Z95" s="35"/>
      <c r="AA95" s="101">
        <v>4050000</v>
      </c>
      <c r="AB95" s="40">
        <f t="shared" si="48"/>
        <v>4050000</v>
      </c>
      <c r="AC95" s="35"/>
      <c r="AD95" s="35"/>
      <c r="AE95" s="35"/>
      <c r="AF95" s="40">
        <f t="shared" si="49"/>
        <v>0</v>
      </c>
      <c r="AG95" s="40">
        <f t="shared" si="50"/>
        <v>4050000</v>
      </c>
      <c r="AH95" s="41">
        <f t="shared" si="51"/>
        <v>2.5205614489013702E-2</v>
      </c>
      <c r="AI95" s="42">
        <f t="shared" si="52"/>
        <v>2.3609307058863123E-3</v>
      </c>
    </row>
    <row r="96" spans="1:35" ht="30" customHeight="1" outlineLevel="1">
      <c r="A96" s="16">
        <v>23</v>
      </c>
      <c r="B96" s="93" t="s">
        <v>739</v>
      </c>
      <c r="C96" s="137">
        <v>41891</v>
      </c>
      <c r="D96" s="103" t="s">
        <v>270</v>
      </c>
      <c r="E96" s="103" t="s">
        <v>132</v>
      </c>
      <c r="F96" s="93" t="s">
        <v>133</v>
      </c>
      <c r="G96" s="137">
        <v>41891</v>
      </c>
      <c r="H96" s="137">
        <v>42139</v>
      </c>
      <c r="I96" s="184"/>
      <c r="J96" s="101">
        <v>4050000</v>
      </c>
      <c r="K96" s="88"/>
      <c r="L96" s="35"/>
      <c r="M96" s="35"/>
      <c r="N96" s="35"/>
      <c r="O96" s="93" t="s">
        <v>131</v>
      </c>
      <c r="P96" s="39"/>
      <c r="Q96" s="35"/>
      <c r="R96" s="35"/>
      <c r="S96" s="35"/>
      <c r="T96" s="40">
        <f t="shared" si="46"/>
        <v>0</v>
      </c>
      <c r="U96" s="35"/>
      <c r="V96" s="35"/>
      <c r="W96" s="35"/>
      <c r="X96" s="40">
        <f t="shared" si="47"/>
        <v>0</v>
      </c>
      <c r="Y96" s="35"/>
      <c r="Z96" s="35"/>
      <c r="AA96" s="101">
        <v>4050000</v>
      </c>
      <c r="AB96" s="40">
        <f t="shared" si="48"/>
        <v>4050000</v>
      </c>
      <c r="AC96" s="35"/>
      <c r="AD96" s="35"/>
      <c r="AE96" s="35"/>
      <c r="AF96" s="40">
        <f t="shared" si="49"/>
        <v>0</v>
      </c>
      <c r="AG96" s="40">
        <f t="shared" si="50"/>
        <v>4050000</v>
      </c>
      <c r="AH96" s="41">
        <f t="shared" si="51"/>
        <v>2.5205614489013702E-2</v>
      </c>
      <c r="AI96" s="42">
        <f t="shared" si="52"/>
        <v>2.3609307058863123E-3</v>
      </c>
    </row>
    <row r="97" spans="1:35" ht="30" customHeight="1" outlineLevel="1">
      <c r="A97" s="16">
        <v>24</v>
      </c>
      <c r="B97" s="93" t="s">
        <v>740</v>
      </c>
      <c r="C97" s="137">
        <v>41891</v>
      </c>
      <c r="D97" s="103" t="s">
        <v>271</v>
      </c>
      <c r="E97" s="103" t="s">
        <v>132</v>
      </c>
      <c r="F97" s="93" t="s">
        <v>133</v>
      </c>
      <c r="G97" s="137">
        <v>41891</v>
      </c>
      <c r="H97" s="137">
        <v>42139</v>
      </c>
      <c r="I97" s="184"/>
      <c r="J97" s="101">
        <v>4050000</v>
      </c>
      <c r="K97" s="88"/>
      <c r="L97" s="35"/>
      <c r="M97" s="35"/>
      <c r="N97" s="35"/>
      <c r="O97" s="93" t="s">
        <v>131</v>
      </c>
      <c r="P97" s="39"/>
      <c r="Q97" s="35"/>
      <c r="R97" s="35"/>
      <c r="S97" s="35"/>
      <c r="T97" s="40">
        <f t="shared" si="46"/>
        <v>0</v>
      </c>
      <c r="U97" s="35"/>
      <c r="V97" s="35"/>
      <c r="W97" s="35"/>
      <c r="X97" s="40">
        <f t="shared" si="47"/>
        <v>0</v>
      </c>
      <c r="Y97" s="35"/>
      <c r="Z97" s="35"/>
      <c r="AA97" s="101">
        <v>4050000</v>
      </c>
      <c r="AB97" s="40">
        <f t="shared" si="48"/>
        <v>4050000</v>
      </c>
      <c r="AC97" s="35"/>
      <c r="AD97" s="35"/>
      <c r="AE97" s="35"/>
      <c r="AF97" s="40">
        <f t="shared" si="49"/>
        <v>0</v>
      </c>
      <c r="AG97" s="40">
        <f t="shared" si="50"/>
        <v>4050000</v>
      </c>
      <c r="AH97" s="41">
        <f t="shared" si="51"/>
        <v>2.5205614489013702E-2</v>
      </c>
      <c r="AI97" s="42">
        <f t="shared" si="52"/>
        <v>2.3609307058863123E-3</v>
      </c>
    </row>
    <row r="98" spans="1:35" ht="30" customHeight="1" outlineLevel="1">
      <c r="A98" s="16">
        <v>25</v>
      </c>
      <c r="B98" s="93" t="s">
        <v>741</v>
      </c>
      <c r="C98" s="137">
        <v>41891</v>
      </c>
      <c r="D98" s="103" t="s">
        <v>272</v>
      </c>
      <c r="E98" s="103" t="s">
        <v>132</v>
      </c>
      <c r="F98" s="93" t="s">
        <v>133</v>
      </c>
      <c r="G98" s="137">
        <v>41891</v>
      </c>
      <c r="H98" s="137">
        <v>42139</v>
      </c>
      <c r="I98" s="184"/>
      <c r="J98" s="101">
        <v>4050000</v>
      </c>
      <c r="K98" s="88"/>
      <c r="L98" s="35"/>
      <c r="M98" s="35"/>
      <c r="N98" s="35"/>
      <c r="O98" s="93" t="s">
        <v>131</v>
      </c>
      <c r="P98" s="39"/>
      <c r="Q98" s="35"/>
      <c r="R98" s="35"/>
      <c r="S98" s="35"/>
      <c r="T98" s="40">
        <f t="shared" si="46"/>
        <v>0</v>
      </c>
      <c r="U98" s="35"/>
      <c r="V98" s="35"/>
      <c r="W98" s="35"/>
      <c r="X98" s="40">
        <f t="shared" si="47"/>
        <v>0</v>
      </c>
      <c r="Y98" s="35"/>
      <c r="Z98" s="35"/>
      <c r="AA98" s="101">
        <v>4050000</v>
      </c>
      <c r="AB98" s="40">
        <f t="shared" si="48"/>
        <v>4050000</v>
      </c>
      <c r="AC98" s="35"/>
      <c r="AD98" s="35"/>
      <c r="AE98" s="35"/>
      <c r="AF98" s="40">
        <f t="shared" si="49"/>
        <v>0</v>
      </c>
      <c r="AG98" s="40">
        <f t="shared" si="50"/>
        <v>4050000</v>
      </c>
      <c r="AH98" s="41">
        <f t="shared" si="51"/>
        <v>2.5205614489013702E-2</v>
      </c>
      <c r="AI98" s="42">
        <f t="shared" si="52"/>
        <v>2.3609307058863123E-3</v>
      </c>
    </row>
    <row r="99" spans="1:35" ht="30" customHeight="1" outlineLevel="1">
      <c r="A99" s="16">
        <v>26</v>
      </c>
      <c r="B99" s="93" t="s">
        <v>742</v>
      </c>
      <c r="C99" s="137">
        <v>41891</v>
      </c>
      <c r="D99" s="103" t="s">
        <v>273</v>
      </c>
      <c r="E99" s="103" t="s">
        <v>132</v>
      </c>
      <c r="F99" s="93" t="s">
        <v>133</v>
      </c>
      <c r="G99" s="137">
        <v>41891</v>
      </c>
      <c r="H99" s="137">
        <v>42139</v>
      </c>
      <c r="I99" s="184"/>
      <c r="J99" s="101">
        <v>4050000</v>
      </c>
      <c r="K99" s="88"/>
      <c r="L99" s="35"/>
      <c r="M99" s="35"/>
      <c r="N99" s="35"/>
      <c r="O99" s="93" t="s">
        <v>131</v>
      </c>
      <c r="P99" s="39"/>
      <c r="Q99" s="35"/>
      <c r="R99" s="35"/>
      <c r="S99" s="35"/>
      <c r="T99" s="40">
        <f t="shared" si="46"/>
        <v>0</v>
      </c>
      <c r="U99" s="35"/>
      <c r="V99" s="35"/>
      <c r="W99" s="35"/>
      <c r="X99" s="40">
        <f t="shared" si="47"/>
        <v>0</v>
      </c>
      <c r="Y99" s="35"/>
      <c r="Z99" s="35"/>
      <c r="AA99" s="101">
        <v>4050000</v>
      </c>
      <c r="AB99" s="40">
        <f t="shared" si="48"/>
        <v>4050000</v>
      </c>
      <c r="AC99" s="35"/>
      <c r="AD99" s="35"/>
      <c r="AE99" s="35"/>
      <c r="AF99" s="40">
        <f t="shared" si="49"/>
        <v>0</v>
      </c>
      <c r="AG99" s="40">
        <f t="shared" si="50"/>
        <v>4050000</v>
      </c>
      <c r="AH99" s="41">
        <f t="shared" si="51"/>
        <v>2.5205614489013702E-2</v>
      </c>
      <c r="AI99" s="42">
        <f t="shared" si="52"/>
        <v>2.3609307058863123E-3</v>
      </c>
    </row>
    <row r="100" spans="1:35" ht="30" customHeight="1" outlineLevel="1">
      <c r="A100" s="16">
        <v>27</v>
      </c>
      <c r="B100" s="93" t="s">
        <v>743</v>
      </c>
      <c r="C100" s="137">
        <v>41891</v>
      </c>
      <c r="D100" s="103" t="s">
        <v>274</v>
      </c>
      <c r="E100" s="103" t="s">
        <v>132</v>
      </c>
      <c r="F100" s="93" t="s">
        <v>133</v>
      </c>
      <c r="G100" s="137">
        <v>41891</v>
      </c>
      <c r="H100" s="137">
        <v>42139</v>
      </c>
      <c r="I100" s="184"/>
      <c r="J100" s="101">
        <v>4525385</v>
      </c>
      <c r="K100" s="88"/>
      <c r="L100" s="35"/>
      <c r="M100" s="35"/>
      <c r="N100" s="35"/>
      <c r="O100" s="93" t="s">
        <v>131</v>
      </c>
      <c r="P100" s="39"/>
      <c r="Q100" s="35"/>
      <c r="R100" s="35"/>
      <c r="S100" s="35"/>
      <c r="T100" s="40">
        <f t="shared" si="46"/>
        <v>0</v>
      </c>
      <c r="U100" s="35"/>
      <c r="V100" s="35"/>
      <c r="W100" s="35"/>
      <c r="X100" s="40">
        <f t="shared" si="47"/>
        <v>0</v>
      </c>
      <c r="Y100" s="35"/>
      <c r="Z100" s="35"/>
      <c r="AA100" s="101">
        <v>4525385</v>
      </c>
      <c r="AB100" s="40">
        <f t="shared" si="48"/>
        <v>4525385</v>
      </c>
      <c r="AC100" s="35"/>
      <c r="AD100" s="35"/>
      <c r="AE100" s="35"/>
      <c r="AF100" s="40">
        <f t="shared" si="49"/>
        <v>0</v>
      </c>
      <c r="AG100" s="40">
        <f t="shared" si="50"/>
        <v>4525385</v>
      </c>
      <c r="AH100" s="41">
        <f t="shared" si="51"/>
        <v>2.8164224623300069E-2</v>
      </c>
      <c r="AI100" s="42">
        <f t="shared" si="52"/>
        <v>2.6380544203598345E-3</v>
      </c>
    </row>
    <row r="101" spans="1:35" ht="30" customHeight="1" outlineLevel="1">
      <c r="A101" s="16">
        <v>28</v>
      </c>
      <c r="B101" s="93" t="s">
        <v>744</v>
      </c>
      <c r="C101" s="137">
        <v>41891</v>
      </c>
      <c r="D101" s="103" t="s">
        <v>275</v>
      </c>
      <c r="E101" s="103" t="s">
        <v>132</v>
      </c>
      <c r="F101" s="93" t="s">
        <v>133</v>
      </c>
      <c r="G101" s="137">
        <v>41891</v>
      </c>
      <c r="H101" s="137">
        <v>42139</v>
      </c>
      <c r="I101" s="184"/>
      <c r="J101" s="101">
        <v>4050000</v>
      </c>
      <c r="K101" s="88"/>
      <c r="L101" s="35"/>
      <c r="M101" s="35"/>
      <c r="N101" s="35"/>
      <c r="O101" s="93" t="s">
        <v>131</v>
      </c>
      <c r="P101" s="39"/>
      <c r="Q101" s="35"/>
      <c r="R101" s="35"/>
      <c r="S101" s="35"/>
      <c r="T101" s="40">
        <f t="shared" si="46"/>
        <v>0</v>
      </c>
      <c r="U101" s="35"/>
      <c r="V101" s="35"/>
      <c r="W101" s="35"/>
      <c r="X101" s="40">
        <f t="shared" si="47"/>
        <v>0</v>
      </c>
      <c r="Y101" s="35"/>
      <c r="Z101" s="35"/>
      <c r="AA101" s="101">
        <v>4050000</v>
      </c>
      <c r="AB101" s="40">
        <f t="shared" si="48"/>
        <v>4050000</v>
      </c>
      <c r="AC101" s="35"/>
      <c r="AD101" s="35"/>
      <c r="AE101" s="35"/>
      <c r="AF101" s="40">
        <f t="shared" si="49"/>
        <v>0</v>
      </c>
      <c r="AG101" s="40">
        <f t="shared" si="50"/>
        <v>4050000</v>
      </c>
      <c r="AH101" s="41">
        <f t="shared" si="51"/>
        <v>2.5205614489013702E-2</v>
      </c>
      <c r="AI101" s="42">
        <f t="shared" si="52"/>
        <v>2.3609307058863123E-3</v>
      </c>
    </row>
    <row r="102" spans="1:35" ht="30" customHeight="1" outlineLevel="1">
      <c r="A102" s="16">
        <v>29</v>
      </c>
      <c r="B102" s="93" t="s">
        <v>745</v>
      </c>
      <c r="C102" s="137">
        <v>41891</v>
      </c>
      <c r="D102" s="103" t="s">
        <v>276</v>
      </c>
      <c r="E102" s="103" t="s">
        <v>132</v>
      </c>
      <c r="F102" s="93" t="s">
        <v>133</v>
      </c>
      <c r="G102" s="137">
        <v>41891</v>
      </c>
      <c r="H102" s="137">
        <v>42139</v>
      </c>
      <c r="I102" s="184"/>
      <c r="J102" s="101">
        <v>5050000</v>
      </c>
      <c r="K102" s="88"/>
      <c r="L102" s="35"/>
      <c r="M102" s="35"/>
      <c r="N102" s="35"/>
      <c r="O102" s="93" t="s">
        <v>131</v>
      </c>
      <c r="P102" s="39"/>
      <c r="Q102" s="35"/>
      <c r="R102" s="35"/>
      <c r="S102" s="35"/>
      <c r="T102" s="40">
        <f t="shared" si="46"/>
        <v>0</v>
      </c>
      <c r="U102" s="35"/>
      <c r="V102" s="35"/>
      <c r="W102" s="35"/>
      <c r="X102" s="40">
        <f t="shared" si="47"/>
        <v>0</v>
      </c>
      <c r="Y102" s="35"/>
      <c r="Z102" s="35"/>
      <c r="AA102" s="101">
        <v>5050000</v>
      </c>
      <c r="AB102" s="40">
        <f t="shared" si="48"/>
        <v>5050000</v>
      </c>
      <c r="AC102" s="35"/>
      <c r="AD102" s="35"/>
      <c r="AE102" s="35"/>
      <c r="AF102" s="40">
        <f t="shared" si="49"/>
        <v>0</v>
      </c>
      <c r="AG102" s="40">
        <f t="shared" si="50"/>
        <v>5050000</v>
      </c>
      <c r="AH102" s="41">
        <f t="shared" si="51"/>
        <v>3.1429223004819554E-2</v>
      </c>
      <c r="AI102" s="42">
        <f t="shared" si="52"/>
        <v>2.9438765591915748E-3</v>
      </c>
    </row>
    <row r="103" spans="1:35" ht="30" customHeight="1" outlineLevel="1">
      <c r="A103" s="16">
        <v>30</v>
      </c>
      <c r="B103" s="93" t="s">
        <v>746</v>
      </c>
      <c r="C103" s="137">
        <v>41891</v>
      </c>
      <c r="D103" s="103" t="s">
        <v>277</v>
      </c>
      <c r="E103" s="103" t="s">
        <v>132</v>
      </c>
      <c r="F103" s="93" t="s">
        <v>133</v>
      </c>
      <c r="G103" s="137">
        <v>41891</v>
      </c>
      <c r="H103" s="137">
        <v>42139</v>
      </c>
      <c r="I103" s="184"/>
      <c r="J103" s="101">
        <v>4050000</v>
      </c>
      <c r="K103" s="88"/>
      <c r="L103" s="35"/>
      <c r="M103" s="35"/>
      <c r="N103" s="35"/>
      <c r="O103" s="93" t="s">
        <v>131</v>
      </c>
      <c r="P103" s="39"/>
      <c r="Q103" s="35"/>
      <c r="R103" s="35"/>
      <c r="S103" s="35"/>
      <c r="T103" s="40">
        <f t="shared" si="46"/>
        <v>0</v>
      </c>
      <c r="U103" s="35"/>
      <c r="V103" s="35"/>
      <c r="W103" s="35"/>
      <c r="X103" s="40">
        <f t="shared" si="47"/>
        <v>0</v>
      </c>
      <c r="Y103" s="35"/>
      <c r="Z103" s="35"/>
      <c r="AA103" s="101">
        <v>4050000</v>
      </c>
      <c r="AB103" s="40">
        <f t="shared" si="48"/>
        <v>4050000</v>
      </c>
      <c r="AC103" s="35"/>
      <c r="AD103" s="35"/>
      <c r="AE103" s="35"/>
      <c r="AF103" s="40">
        <f t="shared" si="49"/>
        <v>0</v>
      </c>
      <c r="AG103" s="40">
        <f t="shared" si="50"/>
        <v>4050000</v>
      </c>
      <c r="AH103" s="41">
        <f t="shared" si="51"/>
        <v>2.5205614489013702E-2</v>
      </c>
      <c r="AI103" s="42">
        <f t="shared" si="52"/>
        <v>2.3609307058863123E-3</v>
      </c>
    </row>
    <row r="104" spans="1:35" ht="30" customHeight="1" outlineLevel="1">
      <c r="A104" s="16">
        <v>31</v>
      </c>
      <c r="B104" s="93" t="s">
        <v>747</v>
      </c>
      <c r="C104" s="137">
        <v>41891</v>
      </c>
      <c r="D104" s="103" t="s">
        <v>278</v>
      </c>
      <c r="E104" s="103" t="s">
        <v>132</v>
      </c>
      <c r="F104" s="93" t="s">
        <v>133</v>
      </c>
      <c r="G104" s="137">
        <v>41891</v>
      </c>
      <c r="H104" s="137">
        <v>42139</v>
      </c>
      <c r="I104" s="184"/>
      <c r="J104" s="101">
        <v>4050000</v>
      </c>
      <c r="K104" s="88"/>
      <c r="L104" s="35"/>
      <c r="M104" s="35"/>
      <c r="N104" s="35"/>
      <c r="O104" s="93" t="s">
        <v>131</v>
      </c>
      <c r="P104" s="39"/>
      <c r="Q104" s="35"/>
      <c r="R104" s="35"/>
      <c r="S104" s="35"/>
      <c r="T104" s="40">
        <f t="shared" si="46"/>
        <v>0</v>
      </c>
      <c r="U104" s="35"/>
      <c r="V104" s="35"/>
      <c r="W104" s="35"/>
      <c r="X104" s="40">
        <f t="shared" si="47"/>
        <v>0</v>
      </c>
      <c r="Y104" s="35"/>
      <c r="Z104" s="35"/>
      <c r="AA104" s="101">
        <v>4050000</v>
      </c>
      <c r="AB104" s="40">
        <f t="shared" si="48"/>
        <v>4050000</v>
      </c>
      <c r="AC104" s="35"/>
      <c r="AD104" s="35"/>
      <c r="AE104" s="35"/>
      <c r="AF104" s="40">
        <f t="shared" si="49"/>
        <v>0</v>
      </c>
      <c r="AG104" s="40">
        <f t="shared" si="50"/>
        <v>4050000</v>
      </c>
      <c r="AH104" s="41">
        <f t="shared" si="51"/>
        <v>2.5205614489013702E-2</v>
      </c>
      <c r="AI104" s="42">
        <f t="shared" si="52"/>
        <v>2.3609307058863123E-3</v>
      </c>
    </row>
    <row r="105" spans="1:35" ht="30" customHeight="1" outlineLevel="1">
      <c r="A105" s="16">
        <v>32</v>
      </c>
      <c r="B105" s="93" t="s">
        <v>748</v>
      </c>
      <c r="C105" s="137">
        <v>41891</v>
      </c>
      <c r="D105" s="103" t="s">
        <v>279</v>
      </c>
      <c r="E105" s="103" t="s">
        <v>132</v>
      </c>
      <c r="F105" s="93" t="s">
        <v>133</v>
      </c>
      <c r="G105" s="137">
        <v>41891</v>
      </c>
      <c r="H105" s="137">
        <v>42139</v>
      </c>
      <c r="I105" s="184"/>
      <c r="J105" s="101">
        <v>4050000</v>
      </c>
      <c r="K105" s="88"/>
      <c r="L105" s="35"/>
      <c r="M105" s="35"/>
      <c r="N105" s="35"/>
      <c r="O105" s="93" t="s">
        <v>131</v>
      </c>
      <c r="P105" s="39"/>
      <c r="Q105" s="35"/>
      <c r="R105" s="35"/>
      <c r="S105" s="35"/>
      <c r="T105" s="40">
        <f t="shared" si="46"/>
        <v>0</v>
      </c>
      <c r="U105" s="35"/>
      <c r="V105" s="35"/>
      <c r="W105" s="35"/>
      <c r="X105" s="40">
        <f t="shared" si="47"/>
        <v>0</v>
      </c>
      <c r="Y105" s="35"/>
      <c r="Z105" s="35"/>
      <c r="AA105" s="101">
        <v>4050000</v>
      </c>
      <c r="AB105" s="40">
        <f t="shared" si="48"/>
        <v>4050000</v>
      </c>
      <c r="AC105" s="35"/>
      <c r="AD105" s="35"/>
      <c r="AE105" s="35"/>
      <c r="AF105" s="40">
        <f t="shared" si="49"/>
        <v>0</v>
      </c>
      <c r="AG105" s="40">
        <f t="shared" si="50"/>
        <v>4050000</v>
      </c>
      <c r="AH105" s="41">
        <f t="shared" si="51"/>
        <v>2.5205614489013702E-2</v>
      </c>
      <c r="AI105" s="42">
        <f t="shared" si="52"/>
        <v>2.3609307058863123E-3</v>
      </c>
    </row>
    <row r="106" spans="1:35" ht="30" customHeight="1" outlineLevel="1">
      <c r="A106" s="16">
        <v>33</v>
      </c>
      <c r="B106" s="93" t="s">
        <v>749</v>
      </c>
      <c r="C106" s="137">
        <v>41891</v>
      </c>
      <c r="D106" s="103" t="s">
        <v>751</v>
      </c>
      <c r="E106" s="103" t="s">
        <v>132</v>
      </c>
      <c r="F106" s="93" t="s">
        <v>133</v>
      </c>
      <c r="G106" s="137">
        <v>41891</v>
      </c>
      <c r="H106" s="137">
        <v>42139</v>
      </c>
      <c r="I106" s="185"/>
      <c r="J106" s="101">
        <v>4050000</v>
      </c>
      <c r="K106" s="88"/>
      <c r="L106" s="35"/>
      <c r="M106" s="35"/>
      <c r="N106" s="35"/>
      <c r="O106" s="93" t="s">
        <v>131</v>
      </c>
      <c r="P106" s="39"/>
      <c r="Q106" s="35"/>
      <c r="R106" s="35"/>
      <c r="S106" s="35"/>
      <c r="T106" s="40">
        <f t="shared" si="46"/>
        <v>0</v>
      </c>
      <c r="U106" s="35"/>
      <c r="V106" s="35"/>
      <c r="W106" s="35"/>
      <c r="X106" s="40">
        <f t="shared" si="47"/>
        <v>0</v>
      </c>
      <c r="Y106" s="35"/>
      <c r="Z106" s="35"/>
      <c r="AA106" s="101">
        <v>4050000</v>
      </c>
      <c r="AB106" s="40">
        <f t="shared" si="48"/>
        <v>4050000</v>
      </c>
      <c r="AC106" s="35"/>
      <c r="AD106" s="35"/>
      <c r="AE106" s="35"/>
      <c r="AF106" s="40">
        <f t="shared" si="49"/>
        <v>0</v>
      </c>
      <c r="AG106" s="40">
        <f t="shared" si="50"/>
        <v>4050000</v>
      </c>
      <c r="AH106" s="41">
        <f>IF(ISERROR(AG106/$I$73),0,AG106/$I$73)</f>
        <v>2.5205614489013702E-2</v>
      </c>
      <c r="AI106" s="42">
        <f>IF(ISERROR(AG106/$AG$296),"-",AG106/$AG$296)</f>
        <v>2.3609307058863123E-3</v>
      </c>
    </row>
    <row r="107" spans="1:35" ht="12.75" customHeight="1">
      <c r="A107" s="142" t="s">
        <v>61</v>
      </c>
      <c r="B107" s="143"/>
      <c r="C107" s="143"/>
      <c r="D107" s="143"/>
      <c r="E107" s="143"/>
      <c r="F107" s="143"/>
      <c r="G107" s="143"/>
      <c r="H107" s="144"/>
      <c r="I107" s="55">
        <f>SUM(I73:I73)</f>
        <v>160678487</v>
      </c>
      <c r="J107" s="55">
        <f>SUM(J74:J106)</f>
        <v>160678487</v>
      </c>
      <c r="K107" s="74"/>
      <c r="L107" s="55">
        <f>SUM(L74:L74)</f>
        <v>0</v>
      </c>
      <c r="M107" s="55">
        <f>SUM(M74:M74)</f>
        <v>0</v>
      </c>
      <c r="N107" s="55">
        <f>SUM(N74:N74)</f>
        <v>0</v>
      </c>
      <c r="O107" s="57"/>
      <c r="P107" s="75"/>
      <c r="Q107" s="55">
        <f t="shared" ref="Q107:AF107" si="53">SUM(Q74:Q74)</f>
        <v>0</v>
      </c>
      <c r="R107" s="55">
        <f t="shared" si="53"/>
        <v>0</v>
      </c>
      <c r="S107" s="55">
        <f t="shared" si="53"/>
        <v>0</v>
      </c>
      <c r="T107" s="60">
        <f t="shared" si="53"/>
        <v>0</v>
      </c>
      <c r="U107" s="55">
        <f t="shared" si="53"/>
        <v>0</v>
      </c>
      <c r="V107" s="55">
        <f t="shared" si="53"/>
        <v>0</v>
      </c>
      <c r="W107" s="55">
        <f t="shared" si="53"/>
        <v>0</v>
      </c>
      <c r="X107" s="60">
        <f t="shared" si="53"/>
        <v>0</v>
      </c>
      <c r="Y107" s="55">
        <f>SUM(Y74:Y106)</f>
        <v>0</v>
      </c>
      <c r="Z107" s="55">
        <f t="shared" ref="Z107:AA107" si="54">SUM(Z74:Z106)</f>
        <v>0</v>
      </c>
      <c r="AA107" s="55">
        <f t="shared" si="54"/>
        <v>160678487</v>
      </c>
      <c r="AB107" s="60">
        <f>SUM(AB74:AB106)</f>
        <v>160678487</v>
      </c>
      <c r="AC107" s="55">
        <f t="shared" si="53"/>
        <v>0</v>
      </c>
      <c r="AD107" s="55">
        <f t="shared" si="53"/>
        <v>0</v>
      </c>
      <c r="AE107" s="55">
        <f t="shared" si="53"/>
        <v>0</v>
      </c>
      <c r="AF107" s="60">
        <f t="shared" si="53"/>
        <v>0</v>
      </c>
      <c r="AG107" s="53">
        <f>SUM(AG74:AG106)</f>
        <v>160678487</v>
      </c>
      <c r="AH107" s="54">
        <f>IF(ISERROR(AG107/I107),0,AG107/I107)</f>
        <v>1</v>
      </c>
      <c r="AI107" s="54">
        <f>IF(ISERROR(AG107/$AG$296),0,AG107/$AG$296)</f>
        <v>9.3666857712013496E-2</v>
      </c>
    </row>
    <row r="108" spans="1:35" ht="12.75" customHeight="1">
      <c r="A108" s="36"/>
      <c r="B108" s="148" t="s">
        <v>16</v>
      </c>
      <c r="C108" s="149"/>
      <c r="D108" s="150"/>
      <c r="E108" s="18"/>
      <c r="F108" s="19"/>
      <c r="G108" s="20"/>
      <c r="H108" s="20"/>
      <c r="I108" s="183">
        <v>162397679</v>
      </c>
      <c r="J108" s="22"/>
      <c r="K108" s="23"/>
      <c r="L108" s="24"/>
      <c r="M108" s="24"/>
      <c r="N108" s="24"/>
      <c r="O108" s="19"/>
      <c r="P108" s="25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6"/>
      <c r="AI108" s="26"/>
    </row>
    <row r="109" spans="1:35" ht="30" customHeight="1" outlineLevel="1">
      <c r="A109" s="16">
        <v>1</v>
      </c>
      <c r="B109" s="93" t="s">
        <v>752</v>
      </c>
      <c r="C109" s="137" t="s">
        <v>308</v>
      </c>
      <c r="D109" s="103" t="s">
        <v>309</v>
      </c>
      <c r="E109" s="103" t="s">
        <v>132</v>
      </c>
      <c r="F109" s="93" t="s">
        <v>133</v>
      </c>
      <c r="G109" s="137" t="s">
        <v>308</v>
      </c>
      <c r="H109" s="137">
        <v>42185</v>
      </c>
      <c r="I109" s="184"/>
      <c r="J109" s="109">
        <v>4998922</v>
      </c>
      <c r="K109" s="39"/>
      <c r="L109" s="105"/>
      <c r="M109" s="105"/>
      <c r="N109" s="105"/>
      <c r="O109" s="93" t="s">
        <v>131</v>
      </c>
      <c r="P109" s="39"/>
      <c r="Q109" s="35"/>
      <c r="R109" s="35"/>
      <c r="S109" s="35"/>
      <c r="T109" s="40">
        <f>SUM(Q109:S109)</f>
        <v>0</v>
      </c>
      <c r="U109" s="35"/>
      <c r="V109" s="35"/>
      <c r="W109" s="35"/>
      <c r="X109" s="40">
        <f>SUM(U109:W109)</f>
        <v>0</v>
      </c>
      <c r="Y109" s="35"/>
      <c r="Z109" s="101"/>
      <c r="AA109" s="101">
        <v>4998922</v>
      </c>
      <c r="AB109" s="40">
        <f>SUM(Y109:AA109)</f>
        <v>4998922</v>
      </c>
      <c r="AC109" s="35"/>
      <c r="AD109" s="35"/>
      <c r="AE109" s="35"/>
      <c r="AF109" s="40">
        <f>SUM(AC109:AE109)</f>
        <v>0</v>
      </c>
      <c r="AG109" s="40">
        <f>SUM(T109,X109,AB109,AF109)</f>
        <v>4998922</v>
      </c>
      <c r="AH109" s="41">
        <f>IF(ISERROR(AG109/$I$108),0,AG109/$I$108)</f>
        <v>3.0781979340973216E-2</v>
      </c>
      <c r="AI109" s="42">
        <f>IF(ISERROR(AG109/$AG$296),"-",AG109/$AG$296)</f>
        <v>2.9141008508964486E-3</v>
      </c>
    </row>
    <row r="110" spans="1:35" ht="30" customHeight="1" outlineLevel="1">
      <c r="A110" s="16">
        <v>2</v>
      </c>
      <c r="B110" s="93" t="s">
        <v>753</v>
      </c>
      <c r="C110" s="137" t="s">
        <v>310</v>
      </c>
      <c r="D110" s="103" t="s">
        <v>311</v>
      </c>
      <c r="E110" s="103" t="s">
        <v>132</v>
      </c>
      <c r="F110" s="93" t="s">
        <v>133</v>
      </c>
      <c r="G110" s="137" t="s">
        <v>310</v>
      </c>
      <c r="H110" s="137">
        <v>42185</v>
      </c>
      <c r="I110" s="184"/>
      <c r="J110" s="109">
        <v>4050000</v>
      </c>
      <c r="K110" s="39"/>
      <c r="L110" s="105"/>
      <c r="M110" s="105"/>
      <c r="N110" s="105"/>
      <c r="O110" s="93" t="s">
        <v>131</v>
      </c>
      <c r="P110" s="39"/>
      <c r="Q110" s="35"/>
      <c r="R110" s="35"/>
      <c r="S110" s="35"/>
      <c r="T110" s="40">
        <f t="shared" ref="T110:T133" si="55">SUM(Q110:S110)</f>
        <v>0</v>
      </c>
      <c r="U110" s="35"/>
      <c r="V110" s="35"/>
      <c r="W110" s="35"/>
      <c r="X110" s="40">
        <f t="shared" ref="X110:X133" si="56">SUM(U110:W110)</f>
        <v>0</v>
      </c>
      <c r="Y110" s="35"/>
      <c r="Z110" s="101">
        <v>4050000</v>
      </c>
      <c r="AA110" s="101"/>
      <c r="AB110" s="40">
        <f t="shared" ref="AB110:AB133" si="57">SUM(Y110:AA110)</f>
        <v>4050000</v>
      </c>
      <c r="AC110" s="35"/>
      <c r="AD110" s="35"/>
      <c r="AE110" s="35"/>
      <c r="AF110" s="40">
        <f t="shared" ref="AF110:AF133" si="58">SUM(AC110:AE110)</f>
        <v>0</v>
      </c>
      <c r="AG110" s="40">
        <f t="shared" ref="AG110:AG133" si="59">SUM(T110,X110,AB110,AF110)</f>
        <v>4050000</v>
      </c>
      <c r="AH110" s="41">
        <f t="shared" ref="AH110:AH133" si="60">IF(ISERROR(AG110/$I$108),0,AG110/$I$108)</f>
        <v>2.4938780067170787E-2</v>
      </c>
      <c r="AI110" s="42">
        <f t="shared" ref="AI110:AI133" si="61">IF(ISERROR(AG110/$AG$296),"-",AG110/$AG$296)</f>
        <v>2.3609307058863123E-3</v>
      </c>
    </row>
    <row r="111" spans="1:35" ht="30" customHeight="1" outlineLevel="1">
      <c r="A111" s="16">
        <v>3</v>
      </c>
      <c r="B111" s="93" t="s">
        <v>754</v>
      </c>
      <c r="C111" s="137" t="s">
        <v>310</v>
      </c>
      <c r="D111" s="103" t="s">
        <v>777</v>
      </c>
      <c r="E111" s="103" t="s">
        <v>132</v>
      </c>
      <c r="F111" s="93" t="s">
        <v>133</v>
      </c>
      <c r="G111" s="137" t="s">
        <v>310</v>
      </c>
      <c r="H111" s="137">
        <v>42185</v>
      </c>
      <c r="I111" s="184"/>
      <c r="J111" s="109">
        <v>4050000</v>
      </c>
      <c r="K111" s="39"/>
      <c r="L111" s="105"/>
      <c r="M111" s="105"/>
      <c r="N111" s="105"/>
      <c r="O111" s="93" t="s">
        <v>131</v>
      </c>
      <c r="P111" s="39"/>
      <c r="Q111" s="35"/>
      <c r="R111" s="35"/>
      <c r="S111" s="35"/>
      <c r="T111" s="40">
        <f t="shared" si="55"/>
        <v>0</v>
      </c>
      <c r="U111" s="35"/>
      <c r="V111" s="35"/>
      <c r="W111" s="35"/>
      <c r="X111" s="40">
        <f t="shared" si="56"/>
        <v>0</v>
      </c>
      <c r="Y111" s="35"/>
      <c r="Z111" s="101">
        <v>4050000</v>
      </c>
      <c r="AA111" s="101"/>
      <c r="AB111" s="40">
        <f t="shared" si="57"/>
        <v>4050000</v>
      </c>
      <c r="AC111" s="35"/>
      <c r="AD111" s="35"/>
      <c r="AE111" s="35"/>
      <c r="AF111" s="40">
        <f t="shared" si="58"/>
        <v>0</v>
      </c>
      <c r="AG111" s="40">
        <f t="shared" si="59"/>
        <v>4050000</v>
      </c>
      <c r="AH111" s="41">
        <f t="shared" si="60"/>
        <v>2.4938780067170787E-2</v>
      </c>
      <c r="AI111" s="42">
        <f t="shared" si="61"/>
        <v>2.3609307058863123E-3</v>
      </c>
    </row>
    <row r="112" spans="1:35" ht="30" customHeight="1" outlineLevel="1">
      <c r="A112" s="16">
        <v>4</v>
      </c>
      <c r="B112" s="93" t="s">
        <v>755</v>
      </c>
      <c r="C112" s="137" t="s">
        <v>310</v>
      </c>
      <c r="D112" s="103" t="s">
        <v>313</v>
      </c>
      <c r="E112" s="103" t="s">
        <v>132</v>
      </c>
      <c r="F112" s="93" t="s">
        <v>133</v>
      </c>
      <c r="G112" s="137" t="s">
        <v>310</v>
      </c>
      <c r="H112" s="137">
        <v>42185</v>
      </c>
      <c r="I112" s="184"/>
      <c r="J112" s="109">
        <v>4050000</v>
      </c>
      <c r="K112" s="39"/>
      <c r="L112" s="105"/>
      <c r="M112" s="105"/>
      <c r="N112" s="105"/>
      <c r="O112" s="93" t="s">
        <v>131</v>
      </c>
      <c r="P112" s="39"/>
      <c r="Q112" s="35"/>
      <c r="R112" s="35"/>
      <c r="S112" s="35"/>
      <c r="T112" s="40">
        <f t="shared" si="55"/>
        <v>0</v>
      </c>
      <c r="U112" s="35"/>
      <c r="V112" s="35"/>
      <c r="W112" s="35"/>
      <c r="X112" s="40">
        <f t="shared" si="56"/>
        <v>0</v>
      </c>
      <c r="Y112" s="35"/>
      <c r="Z112" s="101">
        <v>4050000</v>
      </c>
      <c r="AA112" s="101"/>
      <c r="AB112" s="40">
        <f t="shared" si="57"/>
        <v>4050000</v>
      </c>
      <c r="AC112" s="35"/>
      <c r="AD112" s="35"/>
      <c r="AE112" s="35"/>
      <c r="AF112" s="40">
        <f t="shared" si="58"/>
        <v>0</v>
      </c>
      <c r="AG112" s="40">
        <f t="shared" si="59"/>
        <v>4050000</v>
      </c>
      <c r="AH112" s="41">
        <f t="shared" si="60"/>
        <v>2.4938780067170787E-2</v>
      </c>
      <c r="AI112" s="42">
        <f t="shared" si="61"/>
        <v>2.3609307058863123E-3</v>
      </c>
    </row>
    <row r="113" spans="1:35" ht="30" customHeight="1" outlineLevel="1">
      <c r="A113" s="16">
        <v>5</v>
      </c>
      <c r="B113" s="93" t="s">
        <v>756</v>
      </c>
      <c r="C113" s="137" t="s">
        <v>778</v>
      </c>
      <c r="D113" s="103" t="s">
        <v>315</v>
      </c>
      <c r="E113" s="103" t="s">
        <v>132</v>
      </c>
      <c r="F113" s="93" t="s">
        <v>133</v>
      </c>
      <c r="G113" s="137" t="s">
        <v>778</v>
      </c>
      <c r="H113" s="137">
        <v>42185</v>
      </c>
      <c r="I113" s="184"/>
      <c r="J113" s="109">
        <v>4050000</v>
      </c>
      <c r="K113" s="39"/>
      <c r="L113" s="105"/>
      <c r="M113" s="105"/>
      <c r="N113" s="105"/>
      <c r="O113" s="93" t="s">
        <v>131</v>
      </c>
      <c r="P113" s="39"/>
      <c r="Q113" s="35"/>
      <c r="R113" s="35"/>
      <c r="S113" s="35"/>
      <c r="T113" s="40">
        <f t="shared" si="55"/>
        <v>0</v>
      </c>
      <c r="U113" s="35"/>
      <c r="V113" s="35"/>
      <c r="W113" s="35"/>
      <c r="X113" s="40">
        <f t="shared" si="56"/>
        <v>0</v>
      </c>
      <c r="Y113" s="35"/>
      <c r="Z113" s="101">
        <v>4050000</v>
      </c>
      <c r="AA113" s="101"/>
      <c r="AB113" s="40">
        <f t="shared" si="57"/>
        <v>4050000</v>
      </c>
      <c r="AC113" s="35"/>
      <c r="AD113" s="35"/>
      <c r="AE113" s="35"/>
      <c r="AF113" s="40">
        <f t="shared" si="58"/>
        <v>0</v>
      </c>
      <c r="AG113" s="40">
        <f t="shared" si="59"/>
        <v>4050000</v>
      </c>
      <c r="AH113" s="41">
        <f t="shared" si="60"/>
        <v>2.4938780067170787E-2</v>
      </c>
      <c r="AI113" s="42">
        <f t="shared" si="61"/>
        <v>2.3609307058863123E-3</v>
      </c>
    </row>
    <row r="114" spans="1:35" ht="30" customHeight="1" outlineLevel="1">
      <c r="A114" s="16">
        <v>6</v>
      </c>
      <c r="B114" s="93" t="s">
        <v>757</v>
      </c>
      <c r="C114" s="137" t="s">
        <v>310</v>
      </c>
      <c r="D114" s="103" t="s">
        <v>316</v>
      </c>
      <c r="E114" s="103" t="s">
        <v>132</v>
      </c>
      <c r="F114" s="93" t="s">
        <v>133</v>
      </c>
      <c r="G114" s="137" t="s">
        <v>310</v>
      </c>
      <c r="H114" s="137">
        <v>42185</v>
      </c>
      <c r="I114" s="184"/>
      <c r="J114" s="109">
        <v>4050000</v>
      </c>
      <c r="K114" s="39"/>
      <c r="L114" s="105"/>
      <c r="M114" s="105"/>
      <c r="N114" s="105"/>
      <c r="O114" s="93" t="s">
        <v>131</v>
      </c>
      <c r="P114" s="39"/>
      <c r="Q114" s="35"/>
      <c r="R114" s="35"/>
      <c r="S114" s="35"/>
      <c r="T114" s="40">
        <f t="shared" si="55"/>
        <v>0</v>
      </c>
      <c r="U114" s="35"/>
      <c r="V114" s="35"/>
      <c r="W114" s="35"/>
      <c r="X114" s="40">
        <f t="shared" si="56"/>
        <v>0</v>
      </c>
      <c r="Y114" s="35"/>
      <c r="Z114" s="101">
        <v>4050000</v>
      </c>
      <c r="AA114" s="101"/>
      <c r="AB114" s="40">
        <f t="shared" si="57"/>
        <v>4050000</v>
      </c>
      <c r="AC114" s="35"/>
      <c r="AD114" s="35"/>
      <c r="AE114" s="35"/>
      <c r="AF114" s="40">
        <f t="shared" si="58"/>
        <v>0</v>
      </c>
      <c r="AG114" s="40">
        <f t="shared" si="59"/>
        <v>4050000</v>
      </c>
      <c r="AH114" s="41">
        <f t="shared" si="60"/>
        <v>2.4938780067170787E-2</v>
      </c>
      <c r="AI114" s="42">
        <f t="shared" si="61"/>
        <v>2.3609307058863123E-3</v>
      </c>
    </row>
    <row r="115" spans="1:35" ht="30" customHeight="1" outlineLevel="1">
      <c r="A115" s="16">
        <v>7</v>
      </c>
      <c r="B115" s="93" t="s">
        <v>758</v>
      </c>
      <c r="C115" s="137" t="s">
        <v>310</v>
      </c>
      <c r="D115" s="103" t="s">
        <v>779</v>
      </c>
      <c r="E115" s="103" t="s">
        <v>132</v>
      </c>
      <c r="F115" s="93" t="s">
        <v>133</v>
      </c>
      <c r="G115" s="137" t="s">
        <v>310</v>
      </c>
      <c r="H115" s="137">
        <v>42185</v>
      </c>
      <c r="I115" s="184"/>
      <c r="J115" s="109">
        <v>4050000</v>
      </c>
      <c r="K115" s="39"/>
      <c r="L115" s="105"/>
      <c r="M115" s="105"/>
      <c r="N115" s="105"/>
      <c r="O115" s="93" t="s">
        <v>131</v>
      </c>
      <c r="P115" s="39"/>
      <c r="Q115" s="35"/>
      <c r="R115" s="35"/>
      <c r="S115" s="35"/>
      <c r="T115" s="40">
        <f t="shared" si="55"/>
        <v>0</v>
      </c>
      <c r="U115" s="35"/>
      <c r="V115" s="35"/>
      <c r="W115" s="35"/>
      <c r="X115" s="40">
        <f t="shared" si="56"/>
        <v>0</v>
      </c>
      <c r="Y115" s="35"/>
      <c r="Z115" s="101">
        <v>4050000</v>
      </c>
      <c r="AA115" s="101"/>
      <c r="AB115" s="40">
        <f t="shared" si="57"/>
        <v>4050000</v>
      </c>
      <c r="AC115" s="35"/>
      <c r="AD115" s="35"/>
      <c r="AE115" s="35"/>
      <c r="AF115" s="40">
        <f t="shared" si="58"/>
        <v>0</v>
      </c>
      <c r="AG115" s="40">
        <f t="shared" si="59"/>
        <v>4050000</v>
      </c>
      <c r="AH115" s="41">
        <f t="shared" si="60"/>
        <v>2.4938780067170787E-2</v>
      </c>
      <c r="AI115" s="42">
        <f t="shared" si="61"/>
        <v>2.3609307058863123E-3</v>
      </c>
    </row>
    <row r="116" spans="1:35" ht="30" customHeight="1" outlineLevel="1">
      <c r="A116" s="16">
        <v>8</v>
      </c>
      <c r="B116" s="93" t="s">
        <v>759</v>
      </c>
      <c r="C116" s="137" t="s">
        <v>310</v>
      </c>
      <c r="D116" s="103" t="s">
        <v>318</v>
      </c>
      <c r="E116" s="103" t="s">
        <v>132</v>
      </c>
      <c r="F116" s="93" t="s">
        <v>133</v>
      </c>
      <c r="G116" s="137" t="s">
        <v>310</v>
      </c>
      <c r="H116" s="137">
        <v>42185</v>
      </c>
      <c r="I116" s="184"/>
      <c r="J116" s="109">
        <v>4325473</v>
      </c>
      <c r="K116" s="39"/>
      <c r="L116" s="105"/>
      <c r="M116" s="105"/>
      <c r="N116" s="105"/>
      <c r="O116" s="93" t="s">
        <v>131</v>
      </c>
      <c r="P116" s="39"/>
      <c r="Q116" s="35"/>
      <c r="R116" s="35"/>
      <c r="S116" s="35"/>
      <c r="T116" s="40">
        <f t="shared" si="55"/>
        <v>0</v>
      </c>
      <c r="U116" s="35"/>
      <c r="V116" s="35"/>
      <c r="W116" s="35"/>
      <c r="X116" s="40">
        <f t="shared" si="56"/>
        <v>0</v>
      </c>
      <c r="Y116" s="35"/>
      <c r="Z116" s="101">
        <v>4325473</v>
      </c>
      <c r="AA116" s="101"/>
      <c r="AB116" s="40">
        <f t="shared" si="57"/>
        <v>4325473</v>
      </c>
      <c r="AC116" s="35"/>
      <c r="AD116" s="35"/>
      <c r="AE116" s="35"/>
      <c r="AF116" s="40">
        <f t="shared" si="58"/>
        <v>0</v>
      </c>
      <c r="AG116" s="40">
        <f t="shared" si="59"/>
        <v>4325473</v>
      </c>
      <c r="AH116" s="41">
        <f t="shared" si="60"/>
        <v>2.6635066625551956E-2</v>
      </c>
      <c r="AI116" s="42">
        <f t="shared" si="61"/>
        <v>2.5215165489338729E-3</v>
      </c>
    </row>
    <row r="117" spans="1:35" ht="30" customHeight="1" outlineLevel="1">
      <c r="A117" s="16">
        <v>9</v>
      </c>
      <c r="B117" s="93" t="s">
        <v>760</v>
      </c>
      <c r="C117" s="137" t="s">
        <v>310</v>
      </c>
      <c r="D117" s="103" t="s">
        <v>319</v>
      </c>
      <c r="E117" s="103" t="s">
        <v>132</v>
      </c>
      <c r="F117" s="93" t="s">
        <v>133</v>
      </c>
      <c r="G117" s="137" t="s">
        <v>310</v>
      </c>
      <c r="H117" s="137">
        <v>42185</v>
      </c>
      <c r="I117" s="184"/>
      <c r="J117" s="109">
        <v>11319358</v>
      </c>
      <c r="K117" s="39"/>
      <c r="L117" s="105"/>
      <c r="M117" s="105"/>
      <c r="N117" s="105"/>
      <c r="O117" s="93" t="s">
        <v>131</v>
      </c>
      <c r="P117" s="39"/>
      <c r="Q117" s="35"/>
      <c r="R117" s="35"/>
      <c r="S117" s="35"/>
      <c r="T117" s="40">
        <f t="shared" si="55"/>
        <v>0</v>
      </c>
      <c r="U117" s="35"/>
      <c r="V117" s="35"/>
      <c r="W117" s="35"/>
      <c r="X117" s="40">
        <f t="shared" si="56"/>
        <v>0</v>
      </c>
      <c r="Y117" s="35"/>
      <c r="Z117" s="101">
        <v>11319358</v>
      </c>
      <c r="AA117" s="101"/>
      <c r="AB117" s="40">
        <f t="shared" si="57"/>
        <v>11319358</v>
      </c>
      <c r="AC117" s="35"/>
      <c r="AD117" s="35"/>
      <c r="AE117" s="35"/>
      <c r="AF117" s="40">
        <f t="shared" si="58"/>
        <v>0</v>
      </c>
      <c r="AG117" s="40">
        <f t="shared" si="59"/>
        <v>11319358</v>
      </c>
      <c r="AH117" s="41">
        <f t="shared" si="60"/>
        <v>6.9701476460140785E-2</v>
      </c>
      <c r="AI117" s="42">
        <f t="shared" si="61"/>
        <v>6.5985728081777474E-3</v>
      </c>
    </row>
    <row r="118" spans="1:35" ht="30" customHeight="1" outlineLevel="1">
      <c r="A118" s="16">
        <v>10</v>
      </c>
      <c r="B118" s="93" t="s">
        <v>761</v>
      </c>
      <c r="C118" s="137" t="s">
        <v>310</v>
      </c>
      <c r="D118" s="103" t="s">
        <v>321</v>
      </c>
      <c r="E118" s="103" t="s">
        <v>132</v>
      </c>
      <c r="F118" s="93" t="s">
        <v>133</v>
      </c>
      <c r="G118" s="137" t="s">
        <v>310</v>
      </c>
      <c r="H118" s="137">
        <v>42185</v>
      </c>
      <c r="I118" s="184"/>
      <c r="J118" s="109">
        <v>4050000</v>
      </c>
      <c r="K118" s="39"/>
      <c r="L118" s="105"/>
      <c r="M118" s="105"/>
      <c r="N118" s="105"/>
      <c r="O118" s="93" t="s">
        <v>131</v>
      </c>
      <c r="P118" s="39"/>
      <c r="Q118" s="35"/>
      <c r="R118" s="35"/>
      <c r="S118" s="35"/>
      <c r="T118" s="40">
        <f t="shared" si="55"/>
        <v>0</v>
      </c>
      <c r="U118" s="35"/>
      <c r="V118" s="35"/>
      <c r="W118" s="35"/>
      <c r="X118" s="40">
        <f t="shared" si="56"/>
        <v>0</v>
      </c>
      <c r="Y118" s="35"/>
      <c r="Z118" s="101">
        <v>4050000</v>
      </c>
      <c r="AA118" s="101"/>
      <c r="AB118" s="40">
        <f t="shared" si="57"/>
        <v>4050000</v>
      </c>
      <c r="AC118" s="35"/>
      <c r="AD118" s="35"/>
      <c r="AE118" s="35"/>
      <c r="AF118" s="40">
        <f t="shared" si="58"/>
        <v>0</v>
      </c>
      <c r="AG118" s="40">
        <f t="shared" si="59"/>
        <v>4050000</v>
      </c>
      <c r="AH118" s="41">
        <f t="shared" si="60"/>
        <v>2.4938780067170787E-2</v>
      </c>
      <c r="AI118" s="42">
        <f t="shared" si="61"/>
        <v>2.3609307058863123E-3</v>
      </c>
    </row>
    <row r="119" spans="1:35" ht="30" customHeight="1" outlineLevel="1">
      <c r="A119" s="16">
        <v>11</v>
      </c>
      <c r="B119" s="93" t="s">
        <v>762</v>
      </c>
      <c r="C119" s="137" t="s">
        <v>310</v>
      </c>
      <c r="D119" s="103" t="s">
        <v>322</v>
      </c>
      <c r="E119" s="103" t="s">
        <v>132</v>
      </c>
      <c r="F119" s="93" t="s">
        <v>133</v>
      </c>
      <c r="G119" s="137" t="s">
        <v>310</v>
      </c>
      <c r="H119" s="137">
        <v>42185</v>
      </c>
      <c r="I119" s="184"/>
      <c r="J119" s="109">
        <v>4050000</v>
      </c>
      <c r="K119" s="39"/>
      <c r="L119" s="105"/>
      <c r="M119" s="105"/>
      <c r="N119" s="105"/>
      <c r="O119" s="93" t="s">
        <v>131</v>
      </c>
      <c r="P119" s="39"/>
      <c r="Q119" s="35"/>
      <c r="R119" s="35"/>
      <c r="S119" s="35"/>
      <c r="T119" s="40">
        <f t="shared" si="55"/>
        <v>0</v>
      </c>
      <c r="U119" s="35"/>
      <c r="V119" s="35"/>
      <c r="W119" s="35"/>
      <c r="X119" s="40">
        <f t="shared" si="56"/>
        <v>0</v>
      </c>
      <c r="Y119" s="35"/>
      <c r="Z119" s="101">
        <v>4050000</v>
      </c>
      <c r="AA119" s="101"/>
      <c r="AB119" s="40">
        <f t="shared" si="57"/>
        <v>4050000</v>
      </c>
      <c r="AC119" s="35"/>
      <c r="AD119" s="35"/>
      <c r="AE119" s="35"/>
      <c r="AF119" s="40">
        <f t="shared" si="58"/>
        <v>0</v>
      </c>
      <c r="AG119" s="40">
        <f t="shared" si="59"/>
        <v>4050000</v>
      </c>
      <c r="AH119" s="41">
        <f t="shared" si="60"/>
        <v>2.4938780067170787E-2</v>
      </c>
      <c r="AI119" s="42">
        <f t="shared" si="61"/>
        <v>2.3609307058863123E-3</v>
      </c>
    </row>
    <row r="120" spans="1:35" ht="30" customHeight="1" outlineLevel="1">
      <c r="A120" s="16">
        <v>12</v>
      </c>
      <c r="B120" s="93" t="s">
        <v>764</v>
      </c>
      <c r="C120" s="137" t="s">
        <v>310</v>
      </c>
      <c r="D120" s="103" t="s">
        <v>323</v>
      </c>
      <c r="E120" s="103" t="s">
        <v>132</v>
      </c>
      <c r="F120" s="93" t="s">
        <v>133</v>
      </c>
      <c r="G120" s="137" t="s">
        <v>310</v>
      </c>
      <c r="H120" s="137">
        <v>42185</v>
      </c>
      <c r="I120" s="184"/>
      <c r="J120" s="109">
        <v>4050000</v>
      </c>
      <c r="K120" s="39"/>
      <c r="L120" s="105"/>
      <c r="M120" s="105"/>
      <c r="N120" s="105"/>
      <c r="O120" s="93" t="s">
        <v>131</v>
      </c>
      <c r="P120" s="39"/>
      <c r="Q120" s="35"/>
      <c r="R120" s="35"/>
      <c r="S120" s="35"/>
      <c r="T120" s="40">
        <f t="shared" si="55"/>
        <v>0</v>
      </c>
      <c r="U120" s="35"/>
      <c r="V120" s="35"/>
      <c r="W120" s="35"/>
      <c r="X120" s="40">
        <f t="shared" si="56"/>
        <v>0</v>
      </c>
      <c r="Y120" s="35"/>
      <c r="Z120" s="101">
        <v>4050000</v>
      </c>
      <c r="AA120" s="101"/>
      <c r="AB120" s="40">
        <f t="shared" si="57"/>
        <v>4050000</v>
      </c>
      <c r="AC120" s="35"/>
      <c r="AD120" s="35"/>
      <c r="AE120" s="35"/>
      <c r="AF120" s="40">
        <f t="shared" si="58"/>
        <v>0</v>
      </c>
      <c r="AG120" s="40">
        <f t="shared" si="59"/>
        <v>4050000</v>
      </c>
      <c r="AH120" s="41">
        <f t="shared" si="60"/>
        <v>2.4938780067170787E-2</v>
      </c>
      <c r="AI120" s="42">
        <f t="shared" si="61"/>
        <v>2.3609307058863123E-3</v>
      </c>
    </row>
    <row r="121" spans="1:35" ht="30" customHeight="1" outlineLevel="1">
      <c r="A121" s="16">
        <v>13</v>
      </c>
      <c r="B121" s="93" t="s">
        <v>763</v>
      </c>
      <c r="C121" s="137" t="s">
        <v>310</v>
      </c>
      <c r="D121" s="103" t="s">
        <v>780</v>
      </c>
      <c r="E121" s="103" t="s">
        <v>132</v>
      </c>
      <c r="F121" s="93" t="s">
        <v>133</v>
      </c>
      <c r="G121" s="137" t="s">
        <v>310</v>
      </c>
      <c r="H121" s="137">
        <v>42185</v>
      </c>
      <c r="I121" s="184"/>
      <c r="J121" s="109">
        <v>4050000</v>
      </c>
      <c r="K121" s="39"/>
      <c r="L121" s="105"/>
      <c r="M121" s="105"/>
      <c r="N121" s="105"/>
      <c r="O121" s="93" t="s">
        <v>131</v>
      </c>
      <c r="P121" s="39"/>
      <c r="Q121" s="35"/>
      <c r="R121" s="35"/>
      <c r="S121" s="35"/>
      <c r="T121" s="40">
        <f t="shared" si="55"/>
        <v>0</v>
      </c>
      <c r="U121" s="35"/>
      <c r="V121" s="35"/>
      <c r="W121" s="35"/>
      <c r="X121" s="40">
        <f t="shared" si="56"/>
        <v>0</v>
      </c>
      <c r="Y121" s="35"/>
      <c r="Z121" s="101">
        <v>4050000</v>
      </c>
      <c r="AA121" s="101"/>
      <c r="AB121" s="40">
        <f t="shared" si="57"/>
        <v>4050000</v>
      </c>
      <c r="AC121" s="35"/>
      <c r="AD121" s="35"/>
      <c r="AE121" s="35"/>
      <c r="AF121" s="40">
        <f t="shared" si="58"/>
        <v>0</v>
      </c>
      <c r="AG121" s="40">
        <f t="shared" si="59"/>
        <v>4050000</v>
      </c>
      <c r="AH121" s="41">
        <f t="shared" si="60"/>
        <v>2.4938780067170787E-2</v>
      </c>
      <c r="AI121" s="42">
        <f t="shared" si="61"/>
        <v>2.3609307058863123E-3</v>
      </c>
    </row>
    <row r="122" spans="1:35" ht="30" customHeight="1" outlineLevel="1">
      <c r="A122" s="16">
        <v>14</v>
      </c>
      <c r="B122" s="93" t="s">
        <v>765</v>
      </c>
      <c r="C122" s="137" t="s">
        <v>310</v>
      </c>
      <c r="D122" s="103" t="s">
        <v>325</v>
      </c>
      <c r="E122" s="103" t="s">
        <v>132</v>
      </c>
      <c r="F122" s="93" t="s">
        <v>133</v>
      </c>
      <c r="G122" s="137" t="s">
        <v>310</v>
      </c>
      <c r="H122" s="137">
        <v>42185</v>
      </c>
      <c r="I122" s="184"/>
      <c r="J122" s="109">
        <v>4050000</v>
      </c>
      <c r="K122" s="39"/>
      <c r="L122" s="105"/>
      <c r="M122" s="105"/>
      <c r="N122" s="105"/>
      <c r="O122" s="93" t="s">
        <v>131</v>
      </c>
      <c r="P122" s="39"/>
      <c r="Q122" s="35"/>
      <c r="R122" s="35"/>
      <c r="S122" s="35"/>
      <c r="T122" s="40">
        <f t="shared" si="55"/>
        <v>0</v>
      </c>
      <c r="U122" s="35"/>
      <c r="V122" s="35"/>
      <c r="W122" s="35"/>
      <c r="X122" s="40">
        <f t="shared" si="56"/>
        <v>0</v>
      </c>
      <c r="Y122" s="35"/>
      <c r="Z122" s="101">
        <v>4050000</v>
      </c>
      <c r="AA122" s="101"/>
      <c r="AB122" s="40">
        <f t="shared" si="57"/>
        <v>4050000</v>
      </c>
      <c r="AC122" s="35"/>
      <c r="AD122" s="35"/>
      <c r="AE122" s="35"/>
      <c r="AF122" s="40">
        <f t="shared" si="58"/>
        <v>0</v>
      </c>
      <c r="AG122" s="40">
        <f t="shared" si="59"/>
        <v>4050000</v>
      </c>
      <c r="AH122" s="41">
        <f t="shared" si="60"/>
        <v>2.4938780067170787E-2</v>
      </c>
      <c r="AI122" s="42">
        <f t="shared" si="61"/>
        <v>2.3609307058863123E-3</v>
      </c>
    </row>
    <row r="123" spans="1:35" ht="30" customHeight="1" outlineLevel="1">
      <c r="A123" s="16">
        <v>15</v>
      </c>
      <c r="B123" s="93" t="s">
        <v>766</v>
      </c>
      <c r="C123" s="137" t="s">
        <v>310</v>
      </c>
      <c r="D123" s="103" t="s">
        <v>326</v>
      </c>
      <c r="E123" s="103" t="s">
        <v>132</v>
      </c>
      <c r="F123" s="93" t="s">
        <v>133</v>
      </c>
      <c r="G123" s="137" t="s">
        <v>310</v>
      </c>
      <c r="H123" s="137">
        <v>42185</v>
      </c>
      <c r="I123" s="184"/>
      <c r="J123" s="109">
        <v>4050000</v>
      </c>
      <c r="K123" s="39"/>
      <c r="L123" s="105"/>
      <c r="M123" s="105"/>
      <c r="N123" s="105"/>
      <c r="O123" s="93" t="s">
        <v>131</v>
      </c>
      <c r="P123" s="39"/>
      <c r="Q123" s="35"/>
      <c r="R123" s="35"/>
      <c r="S123" s="35"/>
      <c r="T123" s="40">
        <f t="shared" si="55"/>
        <v>0</v>
      </c>
      <c r="U123" s="35"/>
      <c r="V123" s="35"/>
      <c r="W123" s="35"/>
      <c r="X123" s="40">
        <f t="shared" si="56"/>
        <v>0</v>
      </c>
      <c r="Y123" s="35"/>
      <c r="Z123" s="101">
        <v>4050000</v>
      </c>
      <c r="AA123" s="101"/>
      <c r="AB123" s="40">
        <f t="shared" si="57"/>
        <v>4050000</v>
      </c>
      <c r="AC123" s="35"/>
      <c r="AD123" s="35"/>
      <c r="AE123" s="35"/>
      <c r="AF123" s="40">
        <f t="shared" si="58"/>
        <v>0</v>
      </c>
      <c r="AG123" s="40">
        <f t="shared" si="59"/>
        <v>4050000</v>
      </c>
      <c r="AH123" s="41">
        <f t="shared" si="60"/>
        <v>2.4938780067170787E-2</v>
      </c>
      <c r="AI123" s="42">
        <f t="shared" si="61"/>
        <v>2.3609307058863123E-3</v>
      </c>
    </row>
    <row r="124" spans="1:35" ht="30" customHeight="1" outlineLevel="1">
      <c r="A124" s="16">
        <v>16</v>
      </c>
      <c r="B124" s="93" t="s">
        <v>767</v>
      </c>
      <c r="C124" s="137" t="s">
        <v>310</v>
      </c>
      <c r="D124" s="103" t="s">
        <v>327</v>
      </c>
      <c r="E124" s="103" t="s">
        <v>132</v>
      </c>
      <c r="F124" s="93" t="s">
        <v>133</v>
      </c>
      <c r="G124" s="137" t="s">
        <v>310</v>
      </c>
      <c r="H124" s="137">
        <v>42185</v>
      </c>
      <c r="I124" s="184"/>
      <c r="J124" s="109">
        <v>4050000</v>
      </c>
      <c r="K124" s="39"/>
      <c r="L124" s="105"/>
      <c r="M124" s="105"/>
      <c r="N124" s="105"/>
      <c r="O124" s="93" t="s">
        <v>131</v>
      </c>
      <c r="P124" s="39"/>
      <c r="Q124" s="35"/>
      <c r="R124" s="35"/>
      <c r="S124" s="35"/>
      <c r="T124" s="40">
        <f t="shared" si="55"/>
        <v>0</v>
      </c>
      <c r="U124" s="35"/>
      <c r="V124" s="35"/>
      <c r="W124" s="35"/>
      <c r="X124" s="40">
        <f t="shared" si="56"/>
        <v>0</v>
      </c>
      <c r="Y124" s="35"/>
      <c r="Z124" s="101">
        <v>4050000</v>
      </c>
      <c r="AA124" s="101"/>
      <c r="AB124" s="40">
        <f t="shared" si="57"/>
        <v>4050000</v>
      </c>
      <c r="AC124" s="35"/>
      <c r="AD124" s="35"/>
      <c r="AE124" s="35"/>
      <c r="AF124" s="40">
        <f t="shared" si="58"/>
        <v>0</v>
      </c>
      <c r="AG124" s="40">
        <f t="shared" si="59"/>
        <v>4050000</v>
      </c>
      <c r="AH124" s="41">
        <f t="shared" si="60"/>
        <v>2.4938780067170787E-2</v>
      </c>
      <c r="AI124" s="42">
        <f t="shared" si="61"/>
        <v>2.3609307058863123E-3</v>
      </c>
    </row>
    <row r="125" spans="1:35" ht="30" customHeight="1" outlineLevel="1">
      <c r="A125" s="16">
        <v>17</v>
      </c>
      <c r="B125" s="93" t="s">
        <v>768</v>
      </c>
      <c r="C125" s="137" t="s">
        <v>310</v>
      </c>
      <c r="D125" s="103" t="s">
        <v>328</v>
      </c>
      <c r="E125" s="103" t="s">
        <v>132</v>
      </c>
      <c r="F125" s="93" t="s">
        <v>133</v>
      </c>
      <c r="G125" s="137" t="s">
        <v>310</v>
      </c>
      <c r="H125" s="137">
        <v>42185</v>
      </c>
      <c r="I125" s="184"/>
      <c r="J125" s="109">
        <v>4451619</v>
      </c>
      <c r="K125" s="39"/>
      <c r="L125" s="105"/>
      <c r="M125" s="105"/>
      <c r="N125" s="105"/>
      <c r="O125" s="93" t="s">
        <v>131</v>
      </c>
      <c r="P125" s="39"/>
      <c r="Q125" s="35"/>
      <c r="R125" s="35"/>
      <c r="S125" s="35"/>
      <c r="T125" s="40">
        <f t="shared" si="55"/>
        <v>0</v>
      </c>
      <c r="U125" s="35"/>
      <c r="V125" s="35"/>
      <c r="W125" s="35"/>
      <c r="X125" s="40">
        <f t="shared" si="56"/>
        <v>0</v>
      </c>
      <c r="Y125" s="35"/>
      <c r="Z125" s="101">
        <v>4451619</v>
      </c>
      <c r="AA125" s="101"/>
      <c r="AB125" s="40">
        <f t="shared" si="57"/>
        <v>4451619</v>
      </c>
      <c r="AC125" s="35"/>
      <c r="AD125" s="35"/>
      <c r="AE125" s="35"/>
      <c r="AF125" s="40">
        <f t="shared" si="58"/>
        <v>0</v>
      </c>
      <c r="AG125" s="40">
        <f t="shared" si="59"/>
        <v>4451619</v>
      </c>
      <c r="AH125" s="41">
        <f t="shared" si="60"/>
        <v>2.7411838810824384E-2</v>
      </c>
      <c r="AI125" s="42">
        <f t="shared" si="61"/>
        <v>2.5950528365449184E-3</v>
      </c>
    </row>
    <row r="126" spans="1:35" ht="30" customHeight="1" outlineLevel="1">
      <c r="A126" s="16">
        <v>18</v>
      </c>
      <c r="B126" s="93" t="s">
        <v>769</v>
      </c>
      <c r="C126" s="137" t="s">
        <v>310</v>
      </c>
      <c r="D126" s="103" t="s">
        <v>329</v>
      </c>
      <c r="E126" s="103" t="s">
        <v>132</v>
      </c>
      <c r="F126" s="93" t="s">
        <v>133</v>
      </c>
      <c r="G126" s="137" t="s">
        <v>310</v>
      </c>
      <c r="H126" s="137">
        <v>42185</v>
      </c>
      <c r="I126" s="184"/>
      <c r="J126" s="109">
        <v>4050000</v>
      </c>
      <c r="K126" s="39"/>
      <c r="L126" s="105"/>
      <c r="M126" s="105"/>
      <c r="N126" s="105"/>
      <c r="O126" s="93" t="s">
        <v>131</v>
      </c>
      <c r="P126" s="39"/>
      <c r="Q126" s="35"/>
      <c r="R126" s="35"/>
      <c r="S126" s="35"/>
      <c r="T126" s="40">
        <f t="shared" si="55"/>
        <v>0</v>
      </c>
      <c r="U126" s="35"/>
      <c r="V126" s="35"/>
      <c r="W126" s="35"/>
      <c r="X126" s="40">
        <f t="shared" si="56"/>
        <v>0</v>
      </c>
      <c r="Y126" s="35"/>
      <c r="Z126" s="101">
        <v>4050000</v>
      </c>
      <c r="AA126" s="101"/>
      <c r="AB126" s="40">
        <f t="shared" si="57"/>
        <v>4050000</v>
      </c>
      <c r="AC126" s="35"/>
      <c r="AD126" s="35"/>
      <c r="AE126" s="35"/>
      <c r="AF126" s="40">
        <f t="shared" si="58"/>
        <v>0</v>
      </c>
      <c r="AG126" s="40">
        <f t="shared" si="59"/>
        <v>4050000</v>
      </c>
      <c r="AH126" s="41">
        <f t="shared" si="60"/>
        <v>2.4938780067170787E-2</v>
      </c>
      <c r="AI126" s="42">
        <f t="shared" si="61"/>
        <v>2.3609307058863123E-3</v>
      </c>
    </row>
    <row r="127" spans="1:35" ht="30" customHeight="1" outlineLevel="1">
      <c r="A127" s="16">
        <v>19</v>
      </c>
      <c r="B127" s="93" t="s">
        <v>770</v>
      </c>
      <c r="C127" s="137" t="s">
        <v>310</v>
      </c>
      <c r="D127" s="103" t="s">
        <v>332</v>
      </c>
      <c r="E127" s="103" t="s">
        <v>132</v>
      </c>
      <c r="F127" s="93" t="s">
        <v>133</v>
      </c>
      <c r="G127" s="137" t="s">
        <v>310</v>
      </c>
      <c r="H127" s="137">
        <v>42185</v>
      </c>
      <c r="I127" s="184"/>
      <c r="J127" s="109">
        <v>5891426</v>
      </c>
      <c r="K127" s="39"/>
      <c r="L127" s="105"/>
      <c r="M127" s="105"/>
      <c r="N127" s="105"/>
      <c r="O127" s="93" t="s">
        <v>131</v>
      </c>
      <c r="P127" s="39"/>
      <c r="Q127" s="35"/>
      <c r="R127" s="35"/>
      <c r="S127" s="35"/>
      <c r="T127" s="40">
        <f t="shared" si="55"/>
        <v>0</v>
      </c>
      <c r="U127" s="35"/>
      <c r="V127" s="35"/>
      <c r="W127" s="35"/>
      <c r="X127" s="40">
        <f t="shared" si="56"/>
        <v>0</v>
      </c>
      <c r="Y127" s="35"/>
      <c r="Z127" s="101">
        <v>5891426</v>
      </c>
      <c r="AA127" s="101"/>
      <c r="AB127" s="40">
        <f t="shared" si="57"/>
        <v>5891426</v>
      </c>
      <c r="AC127" s="35"/>
      <c r="AD127" s="35"/>
      <c r="AE127" s="35"/>
      <c r="AF127" s="40">
        <f t="shared" si="58"/>
        <v>0</v>
      </c>
      <c r="AG127" s="40">
        <f t="shared" si="59"/>
        <v>5891426</v>
      </c>
      <c r="AH127" s="41">
        <f t="shared" si="60"/>
        <v>3.6277772171854746E-2</v>
      </c>
      <c r="AI127" s="42">
        <f t="shared" si="61"/>
        <v>3.4343823567548081E-3</v>
      </c>
    </row>
    <row r="128" spans="1:35" ht="30" customHeight="1" outlineLevel="1">
      <c r="A128" s="16">
        <v>20</v>
      </c>
      <c r="B128" s="93" t="s">
        <v>771</v>
      </c>
      <c r="C128" s="137" t="s">
        <v>310</v>
      </c>
      <c r="D128" s="103" t="s">
        <v>333</v>
      </c>
      <c r="E128" s="103" t="s">
        <v>132</v>
      </c>
      <c r="F128" s="93" t="s">
        <v>133</v>
      </c>
      <c r="G128" s="137" t="s">
        <v>310</v>
      </c>
      <c r="H128" s="137">
        <v>42185</v>
      </c>
      <c r="I128" s="184"/>
      <c r="J128" s="109">
        <v>4050000</v>
      </c>
      <c r="K128" s="39"/>
      <c r="L128" s="105"/>
      <c r="M128" s="105"/>
      <c r="N128" s="105"/>
      <c r="O128" s="93" t="s">
        <v>131</v>
      </c>
      <c r="P128" s="39"/>
      <c r="Q128" s="35"/>
      <c r="R128" s="35"/>
      <c r="S128" s="35"/>
      <c r="T128" s="40">
        <f t="shared" si="55"/>
        <v>0</v>
      </c>
      <c r="U128" s="35"/>
      <c r="V128" s="35"/>
      <c r="W128" s="35"/>
      <c r="X128" s="40">
        <f t="shared" si="56"/>
        <v>0</v>
      </c>
      <c r="Y128" s="35"/>
      <c r="Z128" s="101">
        <v>4050000</v>
      </c>
      <c r="AA128" s="101"/>
      <c r="AB128" s="40">
        <f t="shared" si="57"/>
        <v>4050000</v>
      </c>
      <c r="AC128" s="35"/>
      <c r="AD128" s="35"/>
      <c r="AE128" s="35"/>
      <c r="AF128" s="40">
        <f t="shared" si="58"/>
        <v>0</v>
      </c>
      <c r="AG128" s="40">
        <f t="shared" si="59"/>
        <v>4050000</v>
      </c>
      <c r="AH128" s="41">
        <f t="shared" si="60"/>
        <v>2.4938780067170787E-2</v>
      </c>
      <c r="AI128" s="42">
        <f t="shared" si="61"/>
        <v>2.3609307058863123E-3</v>
      </c>
    </row>
    <row r="129" spans="1:35" ht="30" customHeight="1" outlineLevel="1">
      <c r="A129" s="16">
        <v>21</v>
      </c>
      <c r="B129" s="93" t="s">
        <v>772</v>
      </c>
      <c r="C129" s="137" t="s">
        <v>310</v>
      </c>
      <c r="D129" s="103" t="s">
        <v>334</v>
      </c>
      <c r="E129" s="103" t="s">
        <v>132</v>
      </c>
      <c r="F129" s="93" t="s">
        <v>133</v>
      </c>
      <c r="G129" s="137" t="s">
        <v>310</v>
      </c>
      <c r="H129" s="137">
        <v>42185</v>
      </c>
      <c r="I129" s="184"/>
      <c r="J129" s="109">
        <v>14590809</v>
      </c>
      <c r="K129" s="39"/>
      <c r="L129" s="105"/>
      <c r="M129" s="105"/>
      <c r="N129" s="105"/>
      <c r="O129" s="93" t="s">
        <v>131</v>
      </c>
      <c r="P129" s="39"/>
      <c r="Q129" s="35"/>
      <c r="R129" s="35"/>
      <c r="S129" s="35"/>
      <c r="T129" s="40">
        <f t="shared" si="55"/>
        <v>0</v>
      </c>
      <c r="U129" s="35"/>
      <c r="V129" s="35"/>
      <c r="W129" s="35"/>
      <c r="X129" s="40">
        <f t="shared" si="56"/>
        <v>0</v>
      </c>
      <c r="Y129" s="35"/>
      <c r="Z129" s="101">
        <v>14590809</v>
      </c>
      <c r="AA129" s="101"/>
      <c r="AB129" s="40">
        <f t="shared" si="57"/>
        <v>14590809</v>
      </c>
      <c r="AC129" s="35"/>
      <c r="AD129" s="35"/>
      <c r="AE129" s="35"/>
      <c r="AF129" s="40">
        <f t="shared" si="58"/>
        <v>0</v>
      </c>
      <c r="AG129" s="40">
        <f t="shared" si="59"/>
        <v>14590809</v>
      </c>
      <c r="AH129" s="41">
        <f t="shared" si="60"/>
        <v>8.9846167074838557E-2</v>
      </c>
      <c r="AI129" s="42">
        <f t="shared" si="61"/>
        <v>8.5056516029191013E-3</v>
      </c>
    </row>
    <row r="130" spans="1:35" ht="30" customHeight="1" outlineLevel="1">
      <c r="A130" s="16">
        <v>22</v>
      </c>
      <c r="B130" s="93" t="s">
        <v>773</v>
      </c>
      <c r="C130" s="137" t="s">
        <v>778</v>
      </c>
      <c r="D130" s="103" t="s">
        <v>336</v>
      </c>
      <c r="E130" s="103" t="s">
        <v>132</v>
      </c>
      <c r="F130" s="93" t="s">
        <v>133</v>
      </c>
      <c r="G130" s="137" t="s">
        <v>778</v>
      </c>
      <c r="H130" s="137">
        <v>42185</v>
      </c>
      <c r="I130" s="184"/>
      <c r="J130" s="109">
        <v>4360087</v>
      </c>
      <c r="K130" s="39"/>
      <c r="L130" s="105"/>
      <c r="M130" s="105"/>
      <c r="N130" s="105"/>
      <c r="O130" s="93" t="s">
        <v>131</v>
      </c>
      <c r="P130" s="39"/>
      <c r="Q130" s="35"/>
      <c r="R130" s="35"/>
      <c r="S130" s="35"/>
      <c r="T130" s="40">
        <f t="shared" si="55"/>
        <v>0</v>
      </c>
      <c r="U130" s="35"/>
      <c r="V130" s="35"/>
      <c r="W130" s="35"/>
      <c r="X130" s="40">
        <f t="shared" si="56"/>
        <v>0</v>
      </c>
      <c r="Y130" s="35"/>
      <c r="Z130" s="101">
        <v>4360087</v>
      </c>
      <c r="AA130" s="101"/>
      <c r="AB130" s="40">
        <f t="shared" si="57"/>
        <v>4360087</v>
      </c>
      <c r="AC130" s="35"/>
      <c r="AD130" s="35"/>
      <c r="AE130" s="35"/>
      <c r="AF130" s="40">
        <f t="shared" si="58"/>
        <v>0</v>
      </c>
      <c r="AG130" s="40">
        <f t="shared" si="59"/>
        <v>4360087</v>
      </c>
      <c r="AH130" s="41">
        <f t="shared" si="60"/>
        <v>2.6848210065859378E-2</v>
      </c>
      <c r="AI130" s="42">
        <f t="shared" si="61"/>
        <v>2.541694636700181E-3</v>
      </c>
    </row>
    <row r="131" spans="1:35" ht="30" customHeight="1" outlineLevel="1">
      <c r="A131" s="16">
        <v>23</v>
      </c>
      <c r="B131" s="93" t="s">
        <v>774</v>
      </c>
      <c r="C131" s="137" t="s">
        <v>310</v>
      </c>
      <c r="D131" s="103" t="s">
        <v>337</v>
      </c>
      <c r="E131" s="103" t="s">
        <v>132</v>
      </c>
      <c r="F131" s="93" t="s">
        <v>133</v>
      </c>
      <c r="G131" s="137" t="s">
        <v>310</v>
      </c>
      <c r="H131" s="137">
        <v>42185</v>
      </c>
      <c r="I131" s="184"/>
      <c r="J131" s="109">
        <v>4050000</v>
      </c>
      <c r="K131" s="39"/>
      <c r="L131" s="105"/>
      <c r="M131" s="105"/>
      <c r="N131" s="105"/>
      <c r="O131" s="93" t="s">
        <v>131</v>
      </c>
      <c r="P131" s="39"/>
      <c r="Q131" s="35"/>
      <c r="R131" s="35"/>
      <c r="S131" s="35"/>
      <c r="T131" s="40">
        <f t="shared" si="55"/>
        <v>0</v>
      </c>
      <c r="U131" s="35"/>
      <c r="V131" s="35"/>
      <c r="W131" s="35"/>
      <c r="X131" s="40">
        <f t="shared" si="56"/>
        <v>0</v>
      </c>
      <c r="Y131" s="35"/>
      <c r="Z131" s="101">
        <v>4050000</v>
      </c>
      <c r="AA131" s="101"/>
      <c r="AB131" s="40">
        <f t="shared" si="57"/>
        <v>4050000</v>
      </c>
      <c r="AC131" s="35"/>
      <c r="AD131" s="35"/>
      <c r="AE131" s="35"/>
      <c r="AF131" s="40">
        <f t="shared" si="58"/>
        <v>0</v>
      </c>
      <c r="AG131" s="40">
        <f t="shared" si="59"/>
        <v>4050000</v>
      </c>
      <c r="AH131" s="41">
        <f t="shared" si="60"/>
        <v>2.4938780067170787E-2</v>
      </c>
      <c r="AI131" s="42">
        <f t="shared" si="61"/>
        <v>2.3609307058863123E-3</v>
      </c>
    </row>
    <row r="132" spans="1:35" ht="30" customHeight="1" outlineLevel="1">
      <c r="A132" s="16">
        <v>24</v>
      </c>
      <c r="B132" s="93" t="s">
        <v>775</v>
      </c>
      <c r="C132" s="137" t="s">
        <v>310</v>
      </c>
      <c r="D132" s="103" t="s">
        <v>338</v>
      </c>
      <c r="E132" s="103" t="s">
        <v>132</v>
      </c>
      <c r="F132" s="93" t="s">
        <v>133</v>
      </c>
      <c r="G132" s="137" t="s">
        <v>310</v>
      </c>
      <c r="H132" s="137">
        <v>42185</v>
      </c>
      <c r="I132" s="184"/>
      <c r="J132" s="109">
        <v>4050000</v>
      </c>
      <c r="K132" s="39"/>
      <c r="L132" s="105"/>
      <c r="M132" s="105"/>
      <c r="N132" s="105"/>
      <c r="O132" s="93" t="s">
        <v>131</v>
      </c>
      <c r="P132" s="39"/>
      <c r="Q132" s="35"/>
      <c r="R132" s="35"/>
      <c r="S132" s="35"/>
      <c r="T132" s="40">
        <f t="shared" si="55"/>
        <v>0</v>
      </c>
      <c r="U132" s="35"/>
      <c r="V132" s="35"/>
      <c r="W132" s="35"/>
      <c r="X132" s="40">
        <f t="shared" si="56"/>
        <v>0</v>
      </c>
      <c r="Y132" s="35"/>
      <c r="Z132" s="101">
        <v>4050000</v>
      </c>
      <c r="AA132" s="101"/>
      <c r="AB132" s="40">
        <f t="shared" si="57"/>
        <v>4050000</v>
      </c>
      <c r="AC132" s="35"/>
      <c r="AD132" s="35"/>
      <c r="AE132" s="35"/>
      <c r="AF132" s="40">
        <f t="shared" si="58"/>
        <v>0</v>
      </c>
      <c r="AG132" s="40">
        <f t="shared" si="59"/>
        <v>4050000</v>
      </c>
      <c r="AH132" s="41">
        <f t="shared" si="60"/>
        <v>2.4938780067170787E-2</v>
      </c>
      <c r="AI132" s="42">
        <f t="shared" si="61"/>
        <v>2.3609307058863123E-3</v>
      </c>
    </row>
    <row r="133" spans="1:35" ht="30" customHeight="1" outlineLevel="1">
      <c r="A133" s="16">
        <v>25</v>
      </c>
      <c r="B133" s="93" t="s">
        <v>776</v>
      </c>
      <c r="C133" s="137" t="s">
        <v>310</v>
      </c>
      <c r="D133" s="103" t="s">
        <v>339</v>
      </c>
      <c r="E133" s="103" t="s">
        <v>132</v>
      </c>
      <c r="F133" s="93" t="s">
        <v>133</v>
      </c>
      <c r="G133" s="137" t="s">
        <v>310</v>
      </c>
      <c r="H133" s="137">
        <v>42185</v>
      </c>
      <c r="I133" s="185"/>
      <c r="J133" s="109">
        <v>4050000</v>
      </c>
      <c r="K133" s="39"/>
      <c r="L133" s="105"/>
      <c r="M133" s="105"/>
      <c r="N133" s="105"/>
      <c r="O133" s="93" t="s">
        <v>131</v>
      </c>
      <c r="P133" s="39"/>
      <c r="Q133" s="35"/>
      <c r="R133" s="35"/>
      <c r="S133" s="35"/>
      <c r="T133" s="40">
        <f t="shared" si="55"/>
        <v>0</v>
      </c>
      <c r="U133" s="35"/>
      <c r="V133" s="35"/>
      <c r="W133" s="35"/>
      <c r="X133" s="40">
        <f t="shared" si="56"/>
        <v>0</v>
      </c>
      <c r="Y133" s="35"/>
      <c r="Z133" s="101">
        <v>4050000</v>
      </c>
      <c r="AA133" s="101"/>
      <c r="AB133" s="40">
        <f t="shared" si="57"/>
        <v>4050000</v>
      </c>
      <c r="AC133" s="35"/>
      <c r="AD133" s="35"/>
      <c r="AE133" s="35"/>
      <c r="AF133" s="40">
        <f t="shared" si="58"/>
        <v>0</v>
      </c>
      <c r="AG133" s="40">
        <f t="shared" si="59"/>
        <v>4050000</v>
      </c>
      <c r="AH133" s="41">
        <f t="shared" si="60"/>
        <v>2.4938780067170787E-2</v>
      </c>
      <c r="AI133" s="42">
        <f t="shared" si="61"/>
        <v>2.3609307058863123E-3</v>
      </c>
    </row>
    <row r="134" spans="1:35" ht="12.75" customHeight="1">
      <c r="A134" s="142" t="s">
        <v>62</v>
      </c>
      <c r="B134" s="143"/>
      <c r="C134" s="143"/>
      <c r="D134" s="143"/>
      <c r="E134" s="143"/>
      <c r="F134" s="143"/>
      <c r="G134" s="143"/>
      <c r="H134" s="144"/>
      <c r="I134" s="55">
        <f>SUM(I108:I108)</f>
        <v>162397679</v>
      </c>
      <c r="J134" s="55">
        <f>SUM(J109:J133)</f>
        <v>122837694</v>
      </c>
      <c r="K134" s="74"/>
      <c r="L134" s="55">
        <f>SUM(L109:L109)</f>
        <v>0</v>
      </c>
      <c r="M134" s="55">
        <f>SUM(M109:M109)</f>
        <v>0</v>
      </c>
      <c r="N134" s="55">
        <f>SUM(N109:N109)</f>
        <v>0</v>
      </c>
      <c r="O134" s="57"/>
      <c r="P134" s="75"/>
      <c r="Q134" s="55">
        <f t="shared" ref="Q134:AF134" si="62">SUM(Q109:Q109)</f>
        <v>0</v>
      </c>
      <c r="R134" s="55">
        <f t="shared" si="62"/>
        <v>0</v>
      </c>
      <c r="S134" s="55">
        <f t="shared" si="62"/>
        <v>0</v>
      </c>
      <c r="T134" s="60">
        <f t="shared" si="62"/>
        <v>0</v>
      </c>
      <c r="U134" s="55">
        <f t="shared" si="62"/>
        <v>0</v>
      </c>
      <c r="V134" s="55">
        <f t="shared" si="62"/>
        <v>0</v>
      </c>
      <c r="W134" s="55">
        <f t="shared" si="62"/>
        <v>0</v>
      </c>
      <c r="X134" s="60">
        <f t="shared" si="62"/>
        <v>0</v>
      </c>
      <c r="Y134" s="55">
        <f>SUM(Y109:Y133)</f>
        <v>0</v>
      </c>
      <c r="Z134" s="55">
        <f>SUM(Z109:Z133)</f>
        <v>117838772</v>
      </c>
      <c r="AA134" s="55">
        <f>SUM(AA109:AA133)</f>
        <v>4998922</v>
      </c>
      <c r="AB134" s="60">
        <f>SUM(AB109:AB133)</f>
        <v>122837694</v>
      </c>
      <c r="AC134" s="55">
        <f t="shared" si="62"/>
        <v>0</v>
      </c>
      <c r="AD134" s="55">
        <f t="shared" si="62"/>
        <v>0</v>
      </c>
      <c r="AE134" s="55">
        <f t="shared" si="62"/>
        <v>0</v>
      </c>
      <c r="AF134" s="60">
        <f t="shared" si="62"/>
        <v>0</v>
      </c>
      <c r="AG134" s="53">
        <f>SUM(AG109:AG133)</f>
        <v>122837694</v>
      </c>
      <c r="AH134" s="54">
        <f>IF(ISERROR(AG134/I134),0,AG134/I134)</f>
        <v>0.75640055175911725</v>
      </c>
      <c r="AI134" s="54">
        <f>IF(ISERROR(AG134/$AG$296),0,AG134/$AG$296)</f>
        <v>7.1607724346880702E-2</v>
      </c>
    </row>
    <row r="135" spans="1:35" ht="12.75" customHeight="1">
      <c r="A135" s="36"/>
      <c r="B135" s="206" t="s">
        <v>63</v>
      </c>
      <c r="C135" s="206"/>
      <c r="D135" s="206"/>
      <c r="E135" s="18"/>
      <c r="F135" s="19"/>
      <c r="G135" s="20"/>
      <c r="H135" s="20"/>
      <c r="I135" s="183">
        <v>281221125</v>
      </c>
      <c r="J135" s="22"/>
      <c r="K135" s="23"/>
      <c r="L135" s="24"/>
      <c r="M135" s="24"/>
      <c r="N135" s="24"/>
      <c r="O135" s="19"/>
      <c r="P135" s="25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6"/>
      <c r="AI135" s="26"/>
    </row>
    <row r="136" spans="1:35" ht="30" customHeight="1" outlineLevel="1">
      <c r="A136" s="128"/>
      <c r="B136" s="93" t="s">
        <v>851</v>
      </c>
      <c r="C136" s="82">
        <v>41871</v>
      </c>
      <c r="D136" s="103" t="s">
        <v>852</v>
      </c>
      <c r="E136" s="103" t="s">
        <v>132</v>
      </c>
      <c r="F136" s="93" t="s">
        <v>133</v>
      </c>
      <c r="G136" s="31"/>
      <c r="H136" s="31"/>
      <c r="I136" s="184"/>
      <c r="J136" s="101">
        <v>4500000</v>
      </c>
      <c r="K136" s="39"/>
      <c r="L136" s="105"/>
      <c r="M136" s="105"/>
      <c r="N136" s="105"/>
      <c r="O136" s="93" t="s">
        <v>131</v>
      </c>
      <c r="P136" s="39"/>
      <c r="Q136" s="35"/>
      <c r="R136" s="35"/>
      <c r="S136" s="35"/>
      <c r="T136" s="40">
        <f t="shared" ref="T136:T190" si="63">SUM(Q136:S136)</f>
        <v>0</v>
      </c>
      <c r="U136" s="35"/>
      <c r="V136" s="35"/>
      <c r="W136" s="35"/>
      <c r="X136" s="40">
        <f t="shared" ref="X136:X190" si="64">SUM(U136:W136)</f>
        <v>0</v>
      </c>
      <c r="Y136" s="35"/>
      <c r="Z136" s="35">
        <v>4500000</v>
      </c>
      <c r="AA136" s="35"/>
      <c r="AB136" s="40">
        <f t="shared" ref="AB136:AB190" si="65">SUM(Y136:AA136)</f>
        <v>4500000</v>
      </c>
      <c r="AC136" s="35"/>
      <c r="AD136" s="35"/>
      <c r="AE136" s="35"/>
      <c r="AF136" s="40">
        <f t="shared" ref="AF136:AF190" si="66">SUM(AC136:AE136)</f>
        <v>0</v>
      </c>
      <c r="AG136" s="40">
        <f t="shared" ref="AG136:AG190" si="67">SUM(T136,X136,AB136,AF136)</f>
        <v>4500000</v>
      </c>
      <c r="AH136" s="41">
        <f>IF(ISERROR(AG136/$I$135),0,AG136/$I$135)</f>
        <v>1.6001642835331092E-2</v>
      </c>
      <c r="AI136" s="42">
        <f t="shared" ref="AI136" si="68">IF(ISERROR(AG136/$AG$296),"-",AG136/$AG$296)</f>
        <v>2.6232563398736804E-3</v>
      </c>
    </row>
    <row r="137" spans="1:35" ht="30" customHeight="1" outlineLevel="1">
      <c r="A137" s="128"/>
      <c r="B137" s="93" t="s">
        <v>853</v>
      </c>
      <c r="C137" s="82">
        <v>41890</v>
      </c>
      <c r="D137" s="103" t="s">
        <v>854</v>
      </c>
      <c r="E137" s="103" t="s">
        <v>132</v>
      </c>
      <c r="F137" s="93" t="s">
        <v>133</v>
      </c>
      <c r="G137" s="31"/>
      <c r="H137" s="31"/>
      <c r="I137" s="184"/>
      <c r="J137" s="101">
        <v>3800000</v>
      </c>
      <c r="K137" s="39"/>
      <c r="L137" s="105"/>
      <c r="M137" s="105"/>
      <c r="N137" s="105"/>
      <c r="O137" s="93" t="s">
        <v>131</v>
      </c>
      <c r="P137" s="39"/>
      <c r="Q137" s="35"/>
      <c r="R137" s="35"/>
      <c r="S137" s="35"/>
      <c r="T137" s="40">
        <f t="shared" si="63"/>
        <v>0</v>
      </c>
      <c r="U137" s="35"/>
      <c r="V137" s="35"/>
      <c r="W137" s="35"/>
      <c r="X137" s="40">
        <f t="shared" si="64"/>
        <v>0</v>
      </c>
      <c r="Y137" s="35"/>
      <c r="Z137" s="35"/>
      <c r="AA137" s="35">
        <v>3800000</v>
      </c>
      <c r="AB137" s="40">
        <f t="shared" si="65"/>
        <v>3800000</v>
      </c>
      <c r="AC137" s="35"/>
      <c r="AD137" s="35"/>
      <c r="AE137" s="35"/>
      <c r="AF137" s="40">
        <f t="shared" si="66"/>
        <v>0</v>
      </c>
      <c r="AG137" s="40">
        <f t="shared" si="67"/>
        <v>3800000</v>
      </c>
      <c r="AH137" s="41">
        <f t="shared" ref="AH137:AH190" si="69">IF(ISERROR(AG137/$I$135),0,AG137/$I$135)</f>
        <v>1.3512498394279591E-2</v>
      </c>
      <c r="AI137" s="42">
        <f t="shared" ref="AI137:AI190" si="70">IF(ISERROR(AG137/$AG$296),"-",AG137/$AG$296)</f>
        <v>2.2151942425599966E-3</v>
      </c>
    </row>
    <row r="138" spans="1:35" ht="30" customHeight="1" outlineLevel="1">
      <c r="A138" s="128"/>
      <c r="B138" s="93" t="s">
        <v>856</v>
      </c>
      <c r="C138" s="82">
        <v>41858</v>
      </c>
      <c r="D138" s="103" t="s">
        <v>855</v>
      </c>
      <c r="E138" s="103" t="s">
        <v>132</v>
      </c>
      <c r="F138" s="93" t="s">
        <v>133</v>
      </c>
      <c r="G138" s="31"/>
      <c r="H138" s="31"/>
      <c r="I138" s="184"/>
      <c r="J138" s="101">
        <v>3800000</v>
      </c>
      <c r="K138" s="39"/>
      <c r="L138" s="105"/>
      <c r="M138" s="105"/>
      <c r="N138" s="105"/>
      <c r="O138" s="93" t="s">
        <v>131</v>
      </c>
      <c r="P138" s="39"/>
      <c r="Q138" s="35"/>
      <c r="R138" s="35"/>
      <c r="S138" s="35"/>
      <c r="T138" s="40">
        <f t="shared" si="63"/>
        <v>0</v>
      </c>
      <c r="U138" s="35"/>
      <c r="V138" s="35"/>
      <c r="W138" s="35"/>
      <c r="X138" s="40">
        <f t="shared" si="64"/>
        <v>0</v>
      </c>
      <c r="Y138" s="35"/>
      <c r="Z138" s="35">
        <v>3800000</v>
      </c>
      <c r="AA138" s="35"/>
      <c r="AB138" s="40">
        <f t="shared" si="65"/>
        <v>3800000</v>
      </c>
      <c r="AC138" s="35"/>
      <c r="AD138" s="35"/>
      <c r="AE138" s="35"/>
      <c r="AF138" s="40">
        <f t="shared" si="66"/>
        <v>0</v>
      </c>
      <c r="AG138" s="40">
        <f t="shared" si="67"/>
        <v>3800000</v>
      </c>
      <c r="AH138" s="41">
        <f t="shared" si="69"/>
        <v>1.3512498394279591E-2</v>
      </c>
      <c r="AI138" s="42">
        <f t="shared" si="70"/>
        <v>2.2151942425599966E-3</v>
      </c>
    </row>
    <row r="139" spans="1:35" ht="30" customHeight="1" outlineLevel="1">
      <c r="A139" s="128"/>
      <c r="B139" s="93" t="s">
        <v>857</v>
      </c>
      <c r="C139" s="82">
        <v>41880</v>
      </c>
      <c r="D139" s="103" t="s">
        <v>858</v>
      </c>
      <c r="E139" s="103" t="s">
        <v>132</v>
      </c>
      <c r="F139" s="93" t="s">
        <v>133</v>
      </c>
      <c r="G139" s="31"/>
      <c r="H139" s="31"/>
      <c r="I139" s="184"/>
      <c r="J139" s="101">
        <v>3800000</v>
      </c>
      <c r="K139" s="39"/>
      <c r="L139" s="105"/>
      <c r="M139" s="105"/>
      <c r="N139" s="105"/>
      <c r="O139" s="93" t="s">
        <v>131</v>
      </c>
      <c r="P139" s="39"/>
      <c r="Q139" s="35"/>
      <c r="R139" s="35"/>
      <c r="S139" s="35"/>
      <c r="T139" s="40">
        <f t="shared" si="63"/>
        <v>0</v>
      </c>
      <c r="U139" s="35"/>
      <c r="V139" s="35"/>
      <c r="W139" s="35"/>
      <c r="X139" s="40">
        <f t="shared" si="64"/>
        <v>0</v>
      </c>
      <c r="Y139" s="35"/>
      <c r="Z139" s="35"/>
      <c r="AA139" s="35">
        <v>3800000</v>
      </c>
      <c r="AB139" s="40">
        <f t="shared" si="65"/>
        <v>3800000</v>
      </c>
      <c r="AC139" s="35"/>
      <c r="AD139" s="35"/>
      <c r="AE139" s="35"/>
      <c r="AF139" s="40">
        <f t="shared" si="66"/>
        <v>0</v>
      </c>
      <c r="AG139" s="40">
        <f t="shared" si="67"/>
        <v>3800000</v>
      </c>
      <c r="AH139" s="41">
        <f t="shared" si="69"/>
        <v>1.3512498394279591E-2</v>
      </c>
      <c r="AI139" s="42">
        <f t="shared" si="70"/>
        <v>2.2151942425599966E-3</v>
      </c>
    </row>
    <row r="140" spans="1:35" ht="30" customHeight="1" outlineLevel="1">
      <c r="A140" s="128"/>
      <c r="B140" s="93" t="s">
        <v>859</v>
      </c>
      <c r="C140" s="82">
        <v>41894</v>
      </c>
      <c r="D140" s="103" t="s">
        <v>860</v>
      </c>
      <c r="E140" s="103" t="s">
        <v>132</v>
      </c>
      <c r="F140" s="93" t="s">
        <v>133</v>
      </c>
      <c r="G140" s="31"/>
      <c r="H140" s="31"/>
      <c r="I140" s="184"/>
      <c r="J140" s="101">
        <v>4000000</v>
      </c>
      <c r="K140" s="39"/>
      <c r="L140" s="105"/>
      <c r="M140" s="105"/>
      <c r="N140" s="105"/>
      <c r="O140" s="93" t="s">
        <v>131</v>
      </c>
      <c r="P140" s="39"/>
      <c r="Q140" s="35"/>
      <c r="R140" s="35"/>
      <c r="S140" s="35"/>
      <c r="T140" s="40">
        <f t="shared" si="63"/>
        <v>0</v>
      </c>
      <c r="U140" s="35"/>
      <c r="V140" s="35"/>
      <c r="W140" s="35"/>
      <c r="X140" s="40">
        <f t="shared" si="64"/>
        <v>0</v>
      </c>
      <c r="Y140" s="35"/>
      <c r="Z140" s="35"/>
      <c r="AA140" s="35">
        <v>4000000</v>
      </c>
      <c r="AB140" s="40">
        <f t="shared" si="65"/>
        <v>4000000</v>
      </c>
      <c r="AC140" s="35"/>
      <c r="AD140" s="35"/>
      <c r="AE140" s="35"/>
      <c r="AF140" s="40">
        <f t="shared" si="66"/>
        <v>0</v>
      </c>
      <c r="AG140" s="40">
        <f t="shared" si="67"/>
        <v>4000000</v>
      </c>
      <c r="AH140" s="41">
        <f t="shared" si="69"/>
        <v>1.4223682520294306E-2</v>
      </c>
      <c r="AI140" s="42">
        <f t="shared" si="70"/>
        <v>2.331783413221049E-3</v>
      </c>
    </row>
    <row r="141" spans="1:35" ht="30" customHeight="1" outlineLevel="1">
      <c r="A141" s="128"/>
      <c r="B141" s="93" t="s">
        <v>861</v>
      </c>
      <c r="C141" s="82">
        <v>41894</v>
      </c>
      <c r="D141" s="103" t="s">
        <v>862</v>
      </c>
      <c r="E141" s="103" t="s">
        <v>132</v>
      </c>
      <c r="F141" s="93" t="s">
        <v>133</v>
      </c>
      <c r="G141" s="31"/>
      <c r="H141" s="31"/>
      <c r="I141" s="184"/>
      <c r="J141" s="101">
        <v>3800000</v>
      </c>
      <c r="K141" s="39"/>
      <c r="L141" s="105"/>
      <c r="M141" s="105"/>
      <c r="N141" s="105"/>
      <c r="O141" s="93" t="s">
        <v>131</v>
      </c>
      <c r="P141" s="39"/>
      <c r="Q141" s="35"/>
      <c r="R141" s="35"/>
      <c r="S141" s="35"/>
      <c r="T141" s="40">
        <f t="shared" si="63"/>
        <v>0</v>
      </c>
      <c r="U141" s="35"/>
      <c r="V141" s="35"/>
      <c r="W141" s="35"/>
      <c r="X141" s="40">
        <f t="shared" si="64"/>
        <v>0</v>
      </c>
      <c r="Y141" s="35"/>
      <c r="Z141" s="35"/>
      <c r="AA141" s="35">
        <v>3800000</v>
      </c>
      <c r="AB141" s="40">
        <f t="shared" si="65"/>
        <v>3800000</v>
      </c>
      <c r="AC141" s="35"/>
      <c r="AD141" s="35"/>
      <c r="AE141" s="35"/>
      <c r="AF141" s="40">
        <f t="shared" si="66"/>
        <v>0</v>
      </c>
      <c r="AG141" s="40">
        <f t="shared" si="67"/>
        <v>3800000</v>
      </c>
      <c r="AH141" s="41">
        <f t="shared" si="69"/>
        <v>1.3512498394279591E-2</v>
      </c>
      <c r="AI141" s="42">
        <f t="shared" si="70"/>
        <v>2.2151942425599966E-3</v>
      </c>
    </row>
    <row r="142" spans="1:35" ht="30" customHeight="1" outlineLevel="1">
      <c r="A142" s="128"/>
      <c r="B142" s="93" t="s">
        <v>863</v>
      </c>
      <c r="C142" s="82">
        <v>41847</v>
      </c>
      <c r="D142" s="103" t="s">
        <v>134</v>
      </c>
      <c r="E142" s="103" t="s">
        <v>132</v>
      </c>
      <c r="F142" s="93" t="s">
        <v>133</v>
      </c>
      <c r="G142" s="31"/>
      <c r="H142" s="31"/>
      <c r="I142" s="184"/>
      <c r="J142" s="101">
        <v>3800000</v>
      </c>
      <c r="K142" s="39"/>
      <c r="L142" s="105"/>
      <c r="M142" s="105"/>
      <c r="N142" s="105"/>
      <c r="O142" s="93" t="s">
        <v>131</v>
      </c>
      <c r="P142" s="39"/>
      <c r="Q142" s="35"/>
      <c r="R142" s="35"/>
      <c r="S142" s="35"/>
      <c r="T142" s="40">
        <f t="shared" si="63"/>
        <v>0</v>
      </c>
      <c r="U142" s="35"/>
      <c r="V142" s="35"/>
      <c r="W142" s="35"/>
      <c r="X142" s="40">
        <f t="shared" si="64"/>
        <v>0</v>
      </c>
      <c r="Y142" s="35"/>
      <c r="Z142" s="35">
        <v>3800000</v>
      </c>
      <c r="AA142" s="35"/>
      <c r="AB142" s="40">
        <f t="shared" si="65"/>
        <v>3800000</v>
      </c>
      <c r="AC142" s="35"/>
      <c r="AD142" s="35"/>
      <c r="AE142" s="35"/>
      <c r="AF142" s="40">
        <f t="shared" si="66"/>
        <v>0</v>
      </c>
      <c r="AG142" s="40">
        <f t="shared" si="67"/>
        <v>3800000</v>
      </c>
      <c r="AH142" s="41">
        <f t="shared" si="69"/>
        <v>1.3512498394279591E-2</v>
      </c>
      <c r="AI142" s="42">
        <f t="shared" si="70"/>
        <v>2.2151942425599966E-3</v>
      </c>
    </row>
    <row r="143" spans="1:35" ht="30" customHeight="1" outlineLevel="1">
      <c r="A143" s="128"/>
      <c r="B143" s="93" t="s">
        <v>864</v>
      </c>
      <c r="C143" s="82">
        <v>41865</v>
      </c>
      <c r="D143" s="103" t="s">
        <v>865</v>
      </c>
      <c r="E143" s="103" t="s">
        <v>132</v>
      </c>
      <c r="F143" s="93" t="s">
        <v>133</v>
      </c>
      <c r="G143" s="31"/>
      <c r="H143" s="31"/>
      <c r="I143" s="184"/>
      <c r="J143" s="101">
        <v>12000000</v>
      </c>
      <c r="K143" s="39"/>
      <c r="L143" s="105"/>
      <c r="M143" s="105"/>
      <c r="N143" s="105"/>
      <c r="O143" s="93" t="s">
        <v>131</v>
      </c>
      <c r="P143" s="39"/>
      <c r="Q143" s="35"/>
      <c r="R143" s="35"/>
      <c r="S143" s="35"/>
      <c r="T143" s="40">
        <f t="shared" si="63"/>
        <v>0</v>
      </c>
      <c r="U143" s="35"/>
      <c r="V143" s="35"/>
      <c r="W143" s="35"/>
      <c r="X143" s="40">
        <f t="shared" si="64"/>
        <v>0</v>
      </c>
      <c r="Y143" s="35"/>
      <c r="Z143" s="35">
        <v>12000000</v>
      </c>
      <c r="AA143" s="35"/>
      <c r="AB143" s="40">
        <f t="shared" si="65"/>
        <v>12000000</v>
      </c>
      <c r="AC143" s="35"/>
      <c r="AD143" s="35"/>
      <c r="AE143" s="35"/>
      <c r="AF143" s="40">
        <f t="shared" si="66"/>
        <v>0</v>
      </c>
      <c r="AG143" s="40">
        <f t="shared" si="67"/>
        <v>12000000</v>
      </c>
      <c r="AH143" s="41">
        <f t="shared" si="69"/>
        <v>4.267104756088292E-2</v>
      </c>
      <c r="AI143" s="42">
        <f t="shared" si="70"/>
        <v>6.9953502396631478E-3</v>
      </c>
    </row>
    <row r="144" spans="1:35" ht="30" customHeight="1" outlineLevel="1">
      <c r="A144" s="128"/>
      <c r="B144" s="93" t="s">
        <v>866</v>
      </c>
      <c r="C144" s="82">
        <v>41880</v>
      </c>
      <c r="D144" s="103" t="s">
        <v>867</v>
      </c>
      <c r="E144" s="103" t="s">
        <v>132</v>
      </c>
      <c r="F144" s="93" t="s">
        <v>133</v>
      </c>
      <c r="G144" s="31"/>
      <c r="H144" s="31"/>
      <c r="I144" s="184"/>
      <c r="J144" s="101">
        <v>3900000</v>
      </c>
      <c r="K144" s="39"/>
      <c r="L144" s="105"/>
      <c r="M144" s="105"/>
      <c r="N144" s="105"/>
      <c r="O144" s="93" t="s">
        <v>131</v>
      </c>
      <c r="P144" s="39"/>
      <c r="Q144" s="35"/>
      <c r="R144" s="35"/>
      <c r="S144" s="35"/>
      <c r="T144" s="40">
        <f t="shared" si="63"/>
        <v>0</v>
      </c>
      <c r="U144" s="35"/>
      <c r="V144" s="35"/>
      <c r="W144" s="35"/>
      <c r="X144" s="40">
        <f t="shared" si="64"/>
        <v>0</v>
      </c>
      <c r="Y144" s="35"/>
      <c r="Z144" s="35"/>
      <c r="AA144" s="35">
        <v>3900000</v>
      </c>
      <c r="AB144" s="40">
        <f t="shared" si="65"/>
        <v>3900000</v>
      </c>
      <c r="AC144" s="35"/>
      <c r="AD144" s="35"/>
      <c r="AE144" s="35"/>
      <c r="AF144" s="40">
        <f t="shared" si="66"/>
        <v>0</v>
      </c>
      <c r="AG144" s="40">
        <f t="shared" si="67"/>
        <v>3900000</v>
      </c>
      <c r="AH144" s="41">
        <f t="shared" si="69"/>
        <v>1.3868090457286947E-2</v>
      </c>
      <c r="AI144" s="42">
        <f t="shared" si="70"/>
        <v>2.2734888278905228E-3</v>
      </c>
    </row>
    <row r="145" spans="1:35" ht="30" customHeight="1" outlineLevel="1">
      <c r="A145" s="128"/>
      <c r="B145" s="93" t="s">
        <v>868</v>
      </c>
      <c r="C145" s="82">
        <v>41890</v>
      </c>
      <c r="D145" s="103" t="s">
        <v>869</v>
      </c>
      <c r="E145" s="103" t="s">
        <v>132</v>
      </c>
      <c r="F145" s="93" t="s">
        <v>133</v>
      </c>
      <c r="G145" s="31"/>
      <c r="H145" s="31"/>
      <c r="I145" s="184"/>
      <c r="J145" s="101">
        <v>5500000</v>
      </c>
      <c r="K145" s="39"/>
      <c r="L145" s="105"/>
      <c r="M145" s="105"/>
      <c r="N145" s="105"/>
      <c r="O145" s="93" t="s">
        <v>131</v>
      </c>
      <c r="P145" s="39"/>
      <c r="Q145" s="35"/>
      <c r="R145" s="35"/>
      <c r="S145" s="35"/>
      <c r="T145" s="40">
        <f t="shared" si="63"/>
        <v>0</v>
      </c>
      <c r="U145" s="35"/>
      <c r="V145" s="35"/>
      <c r="W145" s="35"/>
      <c r="X145" s="40">
        <f t="shared" si="64"/>
        <v>0</v>
      </c>
      <c r="Y145" s="35"/>
      <c r="Z145" s="35"/>
      <c r="AA145" s="35">
        <v>5500000</v>
      </c>
      <c r="AB145" s="40">
        <f t="shared" si="65"/>
        <v>5500000</v>
      </c>
      <c r="AC145" s="35"/>
      <c r="AD145" s="35"/>
      <c r="AE145" s="35"/>
      <c r="AF145" s="40">
        <f t="shared" si="66"/>
        <v>0</v>
      </c>
      <c r="AG145" s="40">
        <f t="shared" si="67"/>
        <v>5500000</v>
      </c>
      <c r="AH145" s="41">
        <f t="shared" si="69"/>
        <v>1.955756346540467E-2</v>
      </c>
      <c r="AI145" s="42">
        <f t="shared" si="70"/>
        <v>3.2062021931789425E-3</v>
      </c>
    </row>
    <row r="146" spans="1:35" ht="30" customHeight="1" outlineLevel="1">
      <c r="A146" s="128"/>
      <c r="B146" s="93" t="s">
        <v>870</v>
      </c>
      <c r="C146" s="82">
        <v>41851</v>
      </c>
      <c r="D146" s="103" t="s">
        <v>135</v>
      </c>
      <c r="E146" s="103" t="s">
        <v>132</v>
      </c>
      <c r="F146" s="93" t="s">
        <v>133</v>
      </c>
      <c r="G146" s="31"/>
      <c r="H146" s="31"/>
      <c r="I146" s="184"/>
      <c r="J146" s="101">
        <v>4000000</v>
      </c>
      <c r="K146" s="39"/>
      <c r="L146" s="105"/>
      <c r="M146" s="105"/>
      <c r="N146" s="105"/>
      <c r="O146" s="93" t="s">
        <v>131</v>
      </c>
      <c r="P146" s="39"/>
      <c r="Q146" s="35"/>
      <c r="R146" s="35"/>
      <c r="S146" s="35"/>
      <c r="T146" s="40">
        <f t="shared" si="63"/>
        <v>0</v>
      </c>
      <c r="U146" s="35"/>
      <c r="V146" s="35"/>
      <c r="W146" s="35"/>
      <c r="X146" s="40">
        <f t="shared" si="64"/>
        <v>0</v>
      </c>
      <c r="Y146" s="35"/>
      <c r="Z146" s="35">
        <v>4000000</v>
      </c>
      <c r="AA146" s="35"/>
      <c r="AB146" s="40">
        <f t="shared" si="65"/>
        <v>4000000</v>
      </c>
      <c r="AC146" s="35"/>
      <c r="AD146" s="35"/>
      <c r="AE146" s="35"/>
      <c r="AF146" s="40">
        <f t="shared" si="66"/>
        <v>0</v>
      </c>
      <c r="AG146" s="40">
        <f t="shared" si="67"/>
        <v>4000000</v>
      </c>
      <c r="AH146" s="41">
        <f t="shared" si="69"/>
        <v>1.4223682520294306E-2</v>
      </c>
      <c r="AI146" s="42">
        <f t="shared" si="70"/>
        <v>2.331783413221049E-3</v>
      </c>
    </row>
    <row r="147" spans="1:35" ht="30" customHeight="1" outlineLevel="1">
      <c r="A147" s="128"/>
      <c r="B147" s="93" t="s">
        <v>871</v>
      </c>
      <c r="C147" s="82">
        <v>41880</v>
      </c>
      <c r="D147" s="103" t="s">
        <v>872</v>
      </c>
      <c r="E147" s="103" t="s">
        <v>132</v>
      </c>
      <c r="F147" s="93" t="s">
        <v>133</v>
      </c>
      <c r="G147" s="31"/>
      <c r="H147" s="31"/>
      <c r="I147" s="184"/>
      <c r="J147" s="101">
        <v>3800000</v>
      </c>
      <c r="K147" s="39"/>
      <c r="L147" s="105"/>
      <c r="M147" s="105"/>
      <c r="N147" s="105"/>
      <c r="O147" s="93" t="s">
        <v>131</v>
      </c>
      <c r="P147" s="39"/>
      <c r="Q147" s="35"/>
      <c r="R147" s="35"/>
      <c r="S147" s="35"/>
      <c r="T147" s="40">
        <f t="shared" si="63"/>
        <v>0</v>
      </c>
      <c r="U147" s="35"/>
      <c r="V147" s="35"/>
      <c r="W147" s="35"/>
      <c r="X147" s="40">
        <f t="shared" si="64"/>
        <v>0</v>
      </c>
      <c r="Y147" s="35"/>
      <c r="Z147" s="35"/>
      <c r="AA147" s="35">
        <v>3800000</v>
      </c>
      <c r="AB147" s="40">
        <f t="shared" si="65"/>
        <v>3800000</v>
      </c>
      <c r="AC147" s="35"/>
      <c r="AD147" s="35"/>
      <c r="AE147" s="35"/>
      <c r="AF147" s="40">
        <f t="shared" si="66"/>
        <v>0</v>
      </c>
      <c r="AG147" s="40">
        <f t="shared" si="67"/>
        <v>3800000</v>
      </c>
      <c r="AH147" s="41">
        <f t="shared" si="69"/>
        <v>1.3512498394279591E-2</v>
      </c>
      <c r="AI147" s="42">
        <f t="shared" si="70"/>
        <v>2.2151942425599966E-3</v>
      </c>
    </row>
    <row r="148" spans="1:35" ht="30" customHeight="1" outlineLevel="1">
      <c r="A148" s="128"/>
      <c r="B148" s="93" t="s">
        <v>873</v>
      </c>
      <c r="C148" s="82">
        <v>41873</v>
      </c>
      <c r="D148" s="103" t="s">
        <v>874</v>
      </c>
      <c r="E148" s="103" t="s">
        <v>132</v>
      </c>
      <c r="F148" s="93" t="s">
        <v>133</v>
      </c>
      <c r="G148" s="31"/>
      <c r="H148" s="31"/>
      <c r="I148" s="184"/>
      <c r="J148" s="101">
        <v>3800000</v>
      </c>
      <c r="K148" s="39"/>
      <c r="L148" s="105"/>
      <c r="M148" s="105"/>
      <c r="N148" s="105"/>
      <c r="O148" s="93" t="s">
        <v>131</v>
      </c>
      <c r="P148" s="39"/>
      <c r="Q148" s="35"/>
      <c r="R148" s="35"/>
      <c r="S148" s="35"/>
      <c r="T148" s="40">
        <f t="shared" si="63"/>
        <v>0</v>
      </c>
      <c r="U148" s="35"/>
      <c r="V148" s="35"/>
      <c r="W148" s="35"/>
      <c r="X148" s="40">
        <f t="shared" si="64"/>
        <v>0</v>
      </c>
      <c r="Y148" s="35"/>
      <c r="Z148" s="35">
        <v>3800000</v>
      </c>
      <c r="AA148" s="35"/>
      <c r="AB148" s="40">
        <f t="shared" si="65"/>
        <v>3800000</v>
      </c>
      <c r="AC148" s="35"/>
      <c r="AD148" s="35"/>
      <c r="AE148" s="35"/>
      <c r="AF148" s="40">
        <f t="shared" si="66"/>
        <v>0</v>
      </c>
      <c r="AG148" s="40">
        <f t="shared" si="67"/>
        <v>3800000</v>
      </c>
      <c r="AH148" s="41">
        <f t="shared" si="69"/>
        <v>1.3512498394279591E-2</v>
      </c>
      <c r="AI148" s="42">
        <f t="shared" si="70"/>
        <v>2.2151942425599966E-3</v>
      </c>
    </row>
    <row r="149" spans="1:35" ht="30" customHeight="1" outlineLevel="1">
      <c r="A149" s="128"/>
      <c r="B149" s="93" t="s">
        <v>875</v>
      </c>
      <c r="C149" s="82">
        <v>41880</v>
      </c>
      <c r="D149" s="103" t="s">
        <v>877</v>
      </c>
      <c r="E149" s="103" t="s">
        <v>132</v>
      </c>
      <c r="F149" s="93" t="s">
        <v>133</v>
      </c>
      <c r="G149" s="31"/>
      <c r="H149" s="31"/>
      <c r="I149" s="184"/>
      <c r="J149" s="101">
        <v>4000000</v>
      </c>
      <c r="K149" s="39"/>
      <c r="L149" s="105"/>
      <c r="M149" s="105"/>
      <c r="N149" s="105"/>
      <c r="O149" s="93" t="s">
        <v>131</v>
      </c>
      <c r="P149" s="39"/>
      <c r="Q149" s="35"/>
      <c r="R149" s="35"/>
      <c r="S149" s="35"/>
      <c r="T149" s="40">
        <f t="shared" si="63"/>
        <v>0</v>
      </c>
      <c r="U149" s="35"/>
      <c r="V149" s="35"/>
      <c r="W149" s="35"/>
      <c r="X149" s="40">
        <f t="shared" si="64"/>
        <v>0</v>
      </c>
      <c r="Y149" s="35"/>
      <c r="Z149" s="35"/>
      <c r="AA149" s="35">
        <v>4000000</v>
      </c>
      <c r="AB149" s="40">
        <f t="shared" si="65"/>
        <v>4000000</v>
      </c>
      <c r="AC149" s="35"/>
      <c r="AD149" s="35"/>
      <c r="AE149" s="35"/>
      <c r="AF149" s="40">
        <f t="shared" si="66"/>
        <v>0</v>
      </c>
      <c r="AG149" s="40">
        <f t="shared" si="67"/>
        <v>4000000</v>
      </c>
      <c r="AH149" s="41">
        <f t="shared" si="69"/>
        <v>1.4223682520294306E-2</v>
      </c>
      <c r="AI149" s="42">
        <f t="shared" si="70"/>
        <v>2.331783413221049E-3</v>
      </c>
    </row>
    <row r="150" spans="1:35" ht="30" customHeight="1" outlineLevel="1">
      <c r="A150" s="128"/>
      <c r="B150" s="93" t="s">
        <v>876</v>
      </c>
      <c r="C150" s="82">
        <v>41894</v>
      </c>
      <c r="D150" s="103" t="s">
        <v>877</v>
      </c>
      <c r="E150" s="103" t="s">
        <v>132</v>
      </c>
      <c r="F150" s="93" t="s">
        <v>133</v>
      </c>
      <c r="G150" s="31"/>
      <c r="H150" s="31"/>
      <c r="I150" s="184"/>
      <c r="J150" s="101">
        <v>1500000</v>
      </c>
      <c r="K150" s="39"/>
      <c r="L150" s="105"/>
      <c r="M150" s="105"/>
      <c r="N150" s="105"/>
      <c r="O150" s="93" t="s">
        <v>131</v>
      </c>
      <c r="P150" s="39"/>
      <c r="Q150" s="35"/>
      <c r="R150" s="35"/>
      <c r="S150" s="35"/>
      <c r="T150" s="40">
        <f t="shared" si="63"/>
        <v>0</v>
      </c>
      <c r="U150" s="35"/>
      <c r="V150" s="35"/>
      <c r="W150" s="35"/>
      <c r="X150" s="40">
        <f t="shared" si="64"/>
        <v>0</v>
      </c>
      <c r="Y150" s="35"/>
      <c r="Z150" s="35"/>
      <c r="AA150" s="35">
        <v>1500000</v>
      </c>
      <c r="AB150" s="40">
        <f t="shared" si="65"/>
        <v>1500000</v>
      </c>
      <c r="AC150" s="35"/>
      <c r="AD150" s="35"/>
      <c r="AE150" s="35"/>
      <c r="AF150" s="40">
        <f t="shared" si="66"/>
        <v>0</v>
      </c>
      <c r="AG150" s="40">
        <f t="shared" si="67"/>
        <v>1500000</v>
      </c>
      <c r="AH150" s="41">
        <f t="shared" si="69"/>
        <v>5.333880945110365E-3</v>
      </c>
      <c r="AI150" s="42">
        <f t="shared" si="70"/>
        <v>8.7441877995789348E-4</v>
      </c>
    </row>
    <row r="151" spans="1:35" ht="30" customHeight="1" outlineLevel="1">
      <c r="A151" s="128"/>
      <c r="B151" s="93" t="s">
        <v>878</v>
      </c>
      <c r="C151" s="82">
        <v>41865</v>
      </c>
      <c r="D151" s="103" t="s">
        <v>879</v>
      </c>
      <c r="E151" s="103" t="s">
        <v>132</v>
      </c>
      <c r="F151" s="93" t="s">
        <v>133</v>
      </c>
      <c r="G151" s="31"/>
      <c r="H151" s="31"/>
      <c r="I151" s="184"/>
      <c r="J151" s="101">
        <v>3800000</v>
      </c>
      <c r="K151" s="39"/>
      <c r="L151" s="105"/>
      <c r="M151" s="105"/>
      <c r="N151" s="105"/>
      <c r="O151" s="93" t="s">
        <v>131</v>
      </c>
      <c r="P151" s="39"/>
      <c r="Q151" s="35"/>
      <c r="R151" s="35"/>
      <c r="S151" s="35"/>
      <c r="T151" s="40">
        <f t="shared" si="63"/>
        <v>0</v>
      </c>
      <c r="U151" s="35"/>
      <c r="V151" s="35"/>
      <c r="W151" s="35"/>
      <c r="X151" s="40">
        <f t="shared" si="64"/>
        <v>0</v>
      </c>
      <c r="Y151" s="35"/>
      <c r="Z151" s="35">
        <v>3800000</v>
      </c>
      <c r="AA151" s="35"/>
      <c r="AB151" s="40">
        <f t="shared" si="65"/>
        <v>3800000</v>
      </c>
      <c r="AC151" s="35"/>
      <c r="AD151" s="35"/>
      <c r="AE151" s="35"/>
      <c r="AF151" s="40">
        <f t="shared" si="66"/>
        <v>0</v>
      </c>
      <c r="AG151" s="40">
        <f t="shared" si="67"/>
        <v>3800000</v>
      </c>
      <c r="AH151" s="41">
        <f t="shared" si="69"/>
        <v>1.3512498394279591E-2</v>
      </c>
      <c r="AI151" s="42">
        <f t="shared" si="70"/>
        <v>2.2151942425599966E-3</v>
      </c>
    </row>
    <row r="152" spans="1:35" ht="30" customHeight="1" outlineLevel="1">
      <c r="A152" s="128"/>
      <c r="B152" s="93" t="s">
        <v>880</v>
      </c>
      <c r="C152" s="82">
        <v>41880</v>
      </c>
      <c r="D152" s="103" t="s">
        <v>881</v>
      </c>
      <c r="E152" s="103" t="s">
        <v>132</v>
      </c>
      <c r="F152" s="93" t="s">
        <v>133</v>
      </c>
      <c r="G152" s="31"/>
      <c r="H152" s="31"/>
      <c r="I152" s="184"/>
      <c r="J152" s="101">
        <v>4000000</v>
      </c>
      <c r="K152" s="39"/>
      <c r="L152" s="105"/>
      <c r="M152" s="105"/>
      <c r="N152" s="105"/>
      <c r="O152" s="93" t="s">
        <v>131</v>
      </c>
      <c r="P152" s="39"/>
      <c r="Q152" s="35"/>
      <c r="R152" s="35"/>
      <c r="S152" s="35"/>
      <c r="T152" s="40">
        <f t="shared" si="63"/>
        <v>0</v>
      </c>
      <c r="U152" s="35"/>
      <c r="V152" s="35"/>
      <c r="W152" s="35"/>
      <c r="X152" s="40">
        <f t="shared" si="64"/>
        <v>0</v>
      </c>
      <c r="Y152" s="35"/>
      <c r="Z152" s="35"/>
      <c r="AA152" s="35">
        <v>4000000</v>
      </c>
      <c r="AB152" s="40">
        <f t="shared" si="65"/>
        <v>4000000</v>
      </c>
      <c r="AC152" s="35"/>
      <c r="AD152" s="35"/>
      <c r="AE152" s="35"/>
      <c r="AF152" s="40">
        <f t="shared" si="66"/>
        <v>0</v>
      </c>
      <c r="AG152" s="40">
        <f t="shared" si="67"/>
        <v>4000000</v>
      </c>
      <c r="AH152" s="41">
        <f t="shared" si="69"/>
        <v>1.4223682520294306E-2</v>
      </c>
      <c r="AI152" s="42">
        <f t="shared" si="70"/>
        <v>2.331783413221049E-3</v>
      </c>
    </row>
    <row r="153" spans="1:35" ht="30" customHeight="1" outlineLevel="1">
      <c r="A153" s="128"/>
      <c r="B153" s="93" t="s">
        <v>882</v>
      </c>
      <c r="C153" s="82">
        <v>41894</v>
      </c>
      <c r="D153" s="103" t="s">
        <v>881</v>
      </c>
      <c r="E153" s="103" t="s">
        <v>132</v>
      </c>
      <c r="F153" s="93" t="s">
        <v>133</v>
      </c>
      <c r="G153" s="31"/>
      <c r="H153" s="31"/>
      <c r="I153" s="184"/>
      <c r="J153" s="101">
        <v>500000</v>
      </c>
      <c r="K153" s="39"/>
      <c r="L153" s="105"/>
      <c r="M153" s="105"/>
      <c r="N153" s="105"/>
      <c r="O153" s="93" t="s">
        <v>131</v>
      </c>
      <c r="P153" s="39"/>
      <c r="Q153" s="35"/>
      <c r="R153" s="35"/>
      <c r="S153" s="35"/>
      <c r="T153" s="40">
        <f t="shared" si="63"/>
        <v>0</v>
      </c>
      <c r="U153" s="35"/>
      <c r="V153" s="35"/>
      <c r="W153" s="35"/>
      <c r="X153" s="40">
        <f t="shared" si="64"/>
        <v>0</v>
      </c>
      <c r="Y153" s="35"/>
      <c r="Z153" s="35"/>
      <c r="AA153" s="35">
        <v>500000</v>
      </c>
      <c r="AB153" s="40">
        <f t="shared" si="65"/>
        <v>500000</v>
      </c>
      <c r="AC153" s="35"/>
      <c r="AD153" s="35"/>
      <c r="AE153" s="35"/>
      <c r="AF153" s="40">
        <f t="shared" si="66"/>
        <v>0</v>
      </c>
      <c r="AG153" s="40">
        <f t="shared" si="67"/>
        <v>500000</v>
      </c>
      <c r="AH153" s="41">
        <f t="shared" si="69"/>
        <v>1.7779603150367882E-3</v>
      </c>
      <c r="AI153" s="42">
        <f t="shared" si="70"/>
        <v>2.9147292665263112E-4</v>
      </c>
    </row>
    <row r="154" spans="1:35" ht="30" customHeight="1" outlineLevel="1">
      <c r="A154" s="128"/>
      <c r="B154" s="93" t="s">
        <v>883</v>
      </c>
      <c r="C154" s="82">
        <v>41872</v>
      </c>
      <c r="D154" s="103" t="s">
        <v>884</v>
      </c>
      <c r="E154" s="103" t="s">
        <v>132</v>
      </c>
      <c r="F154" s="93" t="s">
        <v>133</v>
      </c>
      <c r="G154" s="31"/>
      <c r="H154" s="31"/>
      <c r="I154" s="184"/>
      <c r="J154" s="101">
        <v>4300000</v>
      </c>
      <c r="K154" s="39"/>
      <c r="L154" s="105"/>
      <c r="M154" s="105"/>
      <c r="N154" s="105"/>
      <c r="O154" s="93" t="s">
        <v>131</v>
      </c>
      <c r="P154" s="39"/>
      <c r="Q154" s="35"/>
      <c r="R154" s="35"/>
      <c r="S154" s="35"/>
      <c r="T154" s="40">
        <f t="shared" si="63"/>
        <v>0</v>
      </c>
      <c r="U154" s="35"/>
      <c r="V154" s="35"/>
      <c r="W154" s="35"/>
      <c r="X154" s="40">
        <f t="shared" si="64"/>
        <v>0</v>
      </c>
      <c r="Y154" s="35"/>
      <c r="Z154" s="35">
        <v>4300000</v>
      </c>
      <c r="AA154" s="35"/>
      <c r="AB154" s="40">
        <f t="shared" si="65"/>
        <v>4300000</v>
      </c>
      <c r="AC154" s="35"/>
      <c r="AD154" s="35"/>
      <c r="AE154" s="35"/>
      <c r="AF154" s="40">
        <f t="shared" si="66"/>
        <v>0</v>
      </c>
      <c r="AG154" s="40">
        <f t="shared" si="67"/>
        <v>4300000</v>
      </c>
      <c r="AH154" s="41">
        <f t="shared" si="69"/>
        <v>1.5290458709316378E-2</v>
      </c>
      <c r="AI154" s="42">
        <f t="shared" si="70"/>
        <v>2.506667169212628E-3</v>
      </c>
    </row>
    <row r="155" spans="1:35" ht="30" customHeight="1" outlineLevel="1">
      <c r="A155" s="128"/>
      <c r="B155" s="93" t="s">
        <v>885</v>
      </c>
      <c r="C155" s="82">
        <v>41871</v>
      </c>
      <c r="D155" s="103" t="s">
        <v>886</v>
      </c>
      <c r="E155" s="103" t="s">
        <v>132</v>
      </c>
      <c r="F155" s="93" t="s">
        <v>133</v>
      </c>
      <c r="G155" s="31"/>
      <c r="H155" s="31"/>
      <c r="I155" s="184"/>
      <c r="J155" s="101">
        <v>7400000</v>
      </c>
      <c r="K155" s="39"/>
      <c r="L155" s="105"/>
      <c r="M155" s="105"/>
      <c r="N155" s="105"/>
      <c r="O155" s="93" t="s">
        <v>131</v>
      </c>
      <c r="P155" s="39"/>
      <c r="Q155" s="35"/>
      <c r="R155" s="35"/>
      <c r="S155" s="35"/>
      <c r="T155" s="40">
        <f t="shared" si="63"/>
        <v>0</v>
      </c>
      <c r="U155" s="35"/>
      <c r="V155" s="35"/>
      <c r="W155" s="35"/>
      <c r="X155" s="40">
        <f t="shared" si="64"/>
        <v>0</v>
      </c>
      <c r="Y155" s="35"/>
      <c r="Z155" s="35">
        <v>7400000</v>
      </c>
      <c r="AA155" s="35"/>
      <c r="AB155" s="40">
        <f t="shared" si="65"/>
        <v>7400000</v>
      </c>
      <c r="AC155" s="35"/>
      <c r="AD155" s="35"/>
      <c r="AE155" s="35"/>
      <c r="AF155" s="40">
        <f t="shared" si="66"/>
        <v>0</v>
      </c>
      <c r="AG155" s="40">
        <f t="shared" si="67"/>
        <v>7400000</v>
      </c>
      <c r="AH155" s="41">
        <f t="shared" si="69"/>
        <v>2.6313812662544466E-2</v>
      </c>
      <c r="AI155" s="42">
        <f t="shared" si="70"/>
        <v>4.3137993144589408E-3</v>
      </c>
    </row>
    <row r="156" spans="1:35" ht="30" customHeight="1" outlineLevel="1">
      <c r="A156" s="128"/>
      <c r="B156" s="93" t="s">
        <v>548</v>
      </c>
      <c r="C156" s="82">
        <v>41880</v>
      </c>
      <c r="D156" s="103" t="s">
        <v>887</v>
      </c>
      <c r="E156" s="103" t="s">
        <v>132</v>
      </c>
      <c r="F156" s="93" t="s">
        <v>133</v>
      </c>
      <c r="G156" s="31"/>
      <c r="H156" s="31"/>
      <c r="I156" s="184"/>
      <c r="J156" s="101">
        <v>3800000</v>
      </c>
      <c r="K156" s="39"/>
      <c r="L156" s="105"/>
      <c r="M156" s="105"/>
      <c r="N156" s="105"/>
      <c r="O156" s="93" t="s">
        <v>131</v>
      </c>
      <c r="P156" s="39"/>
      <c r="Q156" s="35"/>
      <c r="R156" s="35"/>
      <c r="S156" s="35"/>
      <c r="T156" s="40">
        <f t="shared" si="63"/>
        <v>0</v>
      </c>
      <c r="U156" s="35"/>
      <c r="V156" s="35"/>
      <c r="W156" s="35"/>
      <c r="X156" s="40">
        <f t="shared" si="64"/>
        <v>0</v>
      </c>
      <c r="Y156" s="35"/>
      <c r="Z156" s="35"/>
      <c r="AA156" s="35">
        <v>3800000</v>
      </c>
      <c r="AB156" s="40">
        <f t="shared" si="65"/>
        <v>3800000</v>
      </c>
      <c r="AC156" s="35"/>
      <c r="AD156" s="35"/>
      <c r="AE156" s="35"/>
      <c r="AF156" s="40">
        <f t="shared" si="66"/>
        <v>0</v>
      </c>
      <c r="AG156" s="40">
        <f t="shared" si="67"/>
        <v>3800000</v>
      </c>
      <c r="AH156" s="41">
        <f t="shared" si="69"/>
        <v>1.3512498394279591E-2</v>
      </c>
      <c r="AI156" s="42">
        <f t="shared" si="70"/>
        <v>2.2151942425599966E-3</v>
      </c>
    </row>
    <row r="157" spans="1:35" ht="30" customHeight="1" outlineLevel="1">
      <c r="A157" s="128"/>
      <c r="B157" s="93" t="s">
        <v>888</v>
      </c>
      <c r="C157" s="82">
        <v>41858</v>
      </c>
      <c r="D157" s="103" t="s">
        <v>119</v>
      </c>
      <c r="E157" s="103" t="s">
        <v>132</v>
      </c>
      <c r="F157" s="93" t="s">
        <v>133</v>
      </c>
      <c r="G157" s="31"/>
      <c r="H157" s="31"/>
      <c r="I157" s="184"/>
      <c r="J157" s="101">
        <v>3800000</v>
      </c>
      <c r="K157" s="39"/>
      <c r="L157" s="105"/>
      <c r="M157" s="105"/>
      <c r="N157" s="105"/>
      <c r="O157" s="93" t="s">
        <v>131</v>
      </c>
      <c r="P157" s="39"/>
      <c r="Q157" s="35"/>
      <c r="R157" s="35"/>
      <c r="S157" s="35"/>
      <c r="T157" s="40">
        <f t="shared" si="63"/>
        <v>0</v>
      </c>
      <c r="U157" s="35"/>
      <c r="V157" s="35"/>
      <c r="W157" s="35"/>
      <c r="X157" s="40">
        <f t="shared" si="64"/>
        <v>0</v>
      </c>
      <c r="Y157" s="35"/>
      <c r="Z157" s="35">
        <v>3800000</v>
      </c>
      <c r="AA157" s="35"/>
      <c r="AB157" s="40">
        <f t="shared" si="65"/>
        <v>3800000</v>
      </c>
      <c r="AC157" s="35"/>
      <c r="AD157" s="35"/>
      <c r="AE157" s="35"/>
      <c r="AF157" s="40">
        <f t="shared" si="66"/>
        <v>0</v>
      </c>
      <c r="AG157" s="40">
        <f t="shared" si="67"/>
        <v>3800000</v>
      </c>
      <c r="AH157" s="41">
        <f t="shared" si="69"/>
        <v>1.3512498394279591E-2</v>
      </c>
      <c r="AI157" s="42">
        <f t="shared" si="70"/>
        <v>2.2151942425599966E-3</v>
      </c>
    </row>
    <row r="158" spans="1:35" ht="30" customHeight="1" outlineLevel="1">
      <c r="A158" s="128"/>
      <c r="B158" s="93" t="s">
        <v>888</v>
      </c>
      <c r="C158" s="82">
        <v>41858</v>
      </c>
      <c r="D158" s="103" t="s">
        <v>889</v>
      </c>
      <c r="E158" s="103" t="s">
        <v>132</v>
      </c>
      <c r="F158" s="93" t="s">
        <v>133</v>
      </c>
      <c r="G158" s="31"/>
      <c r="H158" s="31"/>
      <c r="I158" s="184"/>
      <c r="J158" s="101">
        <v>11000000</v>
      </c>
      <c r="K158" s="39"/>
      <c r="L158" s="105"/>
      <c r="M158" s="105"/>
      <c r="N158" s="105"/>
      <c r="O158" s="93" t="s">
        <v>131</v>
      </c>
      <c r="P158" s="39"/>
      <c r="Q158" s="35"/>
      <c r="R158" s="35"/>
      <c r="S158" s="35"/>
      <c r="T158" s="40">
        <f t="shared" si="63"/>
        <v>0</v>
      </c>
      <c r="U158" s="35"/>
      <c r="V158" s="35"/>
      <c r="W158" s="35"/>
      <c r="X158" s="40">
        <f t="shared" si="64"/>
        <v>0</v>
      </c>
      <c r="Y158" s="35"/>
      <c r="Z158" s="35">
        <v>11000000</v>
      </c>
      <c r="AA158" s="35"/>
      <c r="AB158" s="40">
        <f t="shared" si="65"/>
        <v>11000000</v>
      </c>
      <c r="AC158" s="35"/>
      <c r="AD158" s="35"/>
      <c r="AE158" s="35"/>
      <c r="AF158" s="40">
        <f t="shared" si="66"/>
        <v>0</v>
      </c>
      <c r="AG158" s="40">
        <f t="shared" si="67"/>
        <v>11000000</v>
      </c>
      <c r="AH158" s="41">
        <f t="shared" si="69"/>
        <v>3.9115126930809339E-2</v>
      </c>
      <c r="AI158" s="42">
        <f t="shared" si="70"/>
        <v>6.4124043863578849E-3</v>
      </c>
    </row>
    <row r="159" spans="1:35" ht="30" customHeight="1" outlineLevel="1">
      <c r="A159" s="128"/>
      <c r="B159" s="93" t="s">
        <v>890</v>
      </c>
      <c r="C159" s="82">
        <v>41851</v>
      </c>
      <c r="D159" s="103" t="s">
        <v>136</v>
      </c>
      <c r="E159" s="103" t="s">
        <v>132</v>
      </c>
      <c r="F159" s="93" t="s">
        <v>133</v>
      </c>
      <c r="G159" s="31"/>
      <c r="H159" s="31"/>
      <c r="I159" s="184"/>
      <c r="J159" s="101">
        <v>6800000</v>
      </c>
      <c r="K159" s="39"/>
      <c r="L159" s="105"/>
      <c r="M159" s="105"/>
      <c r="N159" s="105"/>
      <c r="O159" s="93" t="s">
        <v>131</v>
      </c>
      <c r="P159" s="39"/>
      <c r="Q159" s="35"/>
      <c r="R159" s="35"/>
      <c r="S159" s="35"/>
      <c r="T159" s="40">
        <f t="shared" si="63"/>
        <v>0</v>
      </c>
      <c r="U159" s="35"/>
      <c r="V159" s="35"/>
      <c r="W159" s="35"/>
      <c r="X159" s="40">
        <f t="shared" si="64"/>
        <v>0</v>
      </c>
      <c r="Y159" s="35"/>
      <c r="Z159" s="35">
        <v>6800000</v>
      </c>
      <c r="AA159" s="35"/>
      <c r="AB159" s="40">
        <f t="shared" si="65"/>
        <v>6800000</v>
      </c>
      <c r="AC159" s="35"/>
      <c r="AD159" s="35"/>
      <c r="AE159" s="35"/>
      <c r="AF159" s="40">
        <f t="shared" si="66"/>
        <v>0</v>
      </c>
      <c r="AG159" s="40">
        <f t="shared" si="67"/>
        <v>6800000</v>
      </c>
      <c r="AH159" s="41">
        <f t="shared" si="69"/>
        <v>2.4180260284500321E-2</v>
      </c>
      <c r="AI159" s="42">
        <f t="shared" si="70"/>
        <v>3.9640318024757835E-3</v>
      </c>
    </row>
    <row r="160" spans="1:35" ht="30" customHeight="1" outlineLevel="1">
      <c r="A160" s="128"/>
      <c r="B160" s="93" t="s">
        <v>891</v>
      </c>
      <c r="C160" s="82">
        <v>41859</v>
      </c>
      <c r="D160" s="103" t="s">
        <v>892</v>
      </c>
      <c r="E160" s="103" t="s">
        <v>132</v>
      </c>
      <c r="F160" s="93" t="s">
        <v>133</v>
      </c>
      <c r="G160" s="31"/>
      <c r="H160" s="31"/>
      <c r="I160" s="184"/>
      <c r="J160" s="101">
        <v>4000000</v>
      </c>
      <c r="K160" s="39"/>
      <c r="L160" s="105"/>
      <c r="M160" s="105"/>
      <c r="N160" s="105"/>
      <c r="O160" s="93" t="s">
        <v>131</v>
      </c>
      <c r="P160" s="39"/>
      <c r="Q160" s="35"/>
      <c r="R160" s="35"/>
      <c r="S160" s="35"/>
      <c r="T160" s="40">
        <f t="shared" si="63"/>
        <v>0</v>
      </c>
      <c r="U160" s="35"/>
      <c r="V160" s="35"/>
      <c r="W160" s="35"/>
      <c r="X160" s="40">
        <f t="shared" si="64"/>
        <v>0</v>
      </c>
      <c r="Y160" s="35"/>
      <c r="Z160" s="35">
        <v>4000000</v>
      </c>
      <c r="AA160" s="35"/>
      <c r="AB160" s="40">
        <f t="shared" si="65"/>
        <v>4000000</v>
      </c>
      <c r="AC160" s="35"/>
      <c r="AD160" s="35"/>
      <c r="AE160" s="35"/>
      <c r="AF160" s="40">
        <f t="shared" si="66"/>
        <v>0</v>
      </c>
      <c r="AG160" s="40">
        <f t="shared" si="67"/>
        <v>4000000</v>
      </c>
      <c r="AH160" s="41">
        <f t="shared" si="69"/>
        <v>1.4223682520294306E-2</v>
      </c>
      <c r="AI160" s="42">
        <f t="shared" si="70"/>
        <v>2.331783413221049E-3</v>
      </c>
    </row>
    <row r="161" spans="1:35" ht="30" customHeight="1" outlineLevel="1">
      <c r="A161" s="128"/>
      <c r="B161" s="93" t="s">
        <v>890</v>
      </c>
      <c r="C161" s="82">
        <v>41851</v>
      </c>
      <c r="D161" s="103" t="s">
        <v>137</v>
      </c>
      <c r="E161" s="103" t="s">
        <v>132</v>
      </c>
      <c r="F161" s="93" t="s">
        <v>133</v>
      </c>
      <c r="G161" s="31"/>
      <c r="H161" s="31"/>
      <c r="I161" s="184"/>
      <c r="J161" s="101">
        <v>3800000</v>
      </c>
      <c r="K161" s="39"/>
      <c r="L161" s="105"/>
      <c r="M161" s="105"/>
      <c r="N161" s="105"/>
      <c r="O161" s="93" t="s">
        <v>131</v>
      </c>
      <c r="P161" s="39"/>
      <c r="Q161" s="35"/>
      <c r="R161" s="35"/>
      <c r="S161" s="35"/>
      <c r="T161" s="40">
        <f t="shared" si="63"/>
        <v>0</v>
      </c>
      <c r="U161" s="35"/>
      <c r="V161" s="35"/>
      <c r="W161" s="35"/>
      <c r="X161" s="40">
        <f t="shared" si="64"/>
        <v>0</v>
      </c>
      <c r="Y161" s="35"/>
      <c r="Z161" s="35">
        <v>3800000</v>
      </c>
      <c r="AA161" s="35"/>
      <c r="AB161" s="40">
        <f t="shared" si="65"/>
        <v>3800000</v>
      </c>
      <c r="AC161" s="35"/>
      <c r="AD161" s="35"/>
      <c r="AE161" s="35"/>
      <c r="AF161" s="40">
        <f t="shared" si="66"/>
        <v>0</v>
      </c>
      <c r="AG161" s="40">
        <f t="shared" si="67"/>
        <v>3800000</v>
      </c>
      <c r="AH161" s="41">
        <f t="shared" si="69"/>
        <v>1.3512498394279591E-2</v>
      </c>
      <c r="AI161" s="42">
        <f t="shared" si="70"/>
        <v>2.2151942425599966E-3</v>
      </c>
    </row>
    <row r="162" spans="1:35" ht="30" customHeight="1" outlineLevel="1">
      <c r="A162" s="128"/>
      <c r="B162" s="93" t="s">
        <v>893</v>
      </c>
      <c r="C162" s="82">
        <v>41858</v>
      </c>
      <c r="D162" s="103" t="s">
        <v>554</v>
      </c>
      <c r="E162" s="103" t="s">
        <v>132</v>
      </c>
      <c r="F162" s="93" t="s">
        <v>133</v>
      </c>
      <c r="G162" s="31"/>
      <c r="H162" s="31"/>
      <c r="I162" s="184"/>
      <c r="J162" s="101">
        <v>13000000</v>
      </c>
      <c r="K162" s="39"/>
      <c r="L162" s="105"/>
      <c r="M162" s="105"/>
      <c r="N162" s="105"/>
      <c r="O162" s="93" t="s">
        <v>131</v>
      </c>
      <c r="P162" s="39"/>
      <c r="Q162" s="35"/>
      <c r="R162" s="35"/>
      <c r="S162" s="35"/>
      <c r="T162" s="40">
        <f t="shared" si="63"/>
        <v>0</v>
      </c>
      <c r="U162" s="35"/>
      <c r="V162" s="35"/>
      <c r="W162" s="35"/>
      <c r="X162" s="40">
        <f t="shared" si="64"/>
        <v>0</v>
      </c>
      <c r="Y162" s="35"/>
      <c r="Z162" s="35">
        <v>13000000</v>
      </c>
      <c r="AA162" s="35"/>
      <c r="AB162" s="40">
        <f t="shared" si="65"/>
        <v>13000000</v>
      </c>
      <c r="AC162" s="35"/>
      <c r="AD162" s="35"/>
      <c r="AE162" s="35"/>
      <c r="AF162" s="40">
        <f t="shared" si="66"/>
        <v>0</v>
      </c>
      <c r="AG162" s="40">
        <f t="shared" si="67"/>
        <v>13000000</v>
      </c>
      <c r="AH162" s="41">
        <f t="shared" si="69"/>
        <v>4.6226968190956494E-2</v>
      </c>
      <c r="AI162" s="42">
        <f t="shared" si="70"/>
        <v>7.5782960929684099E-3</v>
      </c>
    </row>
    <row r="163" spans="1:35" ht="30" customHeight="1" outlineLevel="1">
      <c r="A163" s="128"/>
      <c r="B163" s="93" t="s">
        <v>894</v>
      </c>
      <c r="C163" s="82">
        <v>41890</v>
      </c>
      <c r="D163" s="103" t="s">
        <v>555</v>
      </c>
      <c r="E163" s="103" t="s">
        <v>132</v>
      </c>
      <c r="F163" s="93" t="s">
        <v>133</v>
      </c>
      <c r="G163" s="31"/>
      <c r="H163" s="31"/>
      <c r="I163" s="184"/>
      <c r="J163" s="101">
        <v>3721125</v>
      </c>
      <c r="K163" s="39"/>
      <c r="L163" s="105"/>
      <c r="M163" s="105"/>
      <c r="N163" s="105"/>
      <c r="O163" s="93" t="s">
        <v>131</v>
      </c>
      <c r="P163" s="39"/>
      <c r="Q163" s="35"/>
      <c r="R163" s="35"/>
      <c r="S163" s="35"/>
      <c r="T163" s="40">
        <f t="shared" si="63"/>
        <v>0</v>
      </c>
      <c r="U163" s="35"/>
      <c r="V163" s="35"/>
      <c r="W163" s="35"/>
      <c r="X163" s="40">
        <f t="shared" si="64"/>
        <v>0</v>
      </c>
      <c r="Y163" s="35"/>
      <c r="Z163" s="35"/>
      <c r="AA163" s="35">
        <v>3721125</v>
      </c>
      <c r="AB163" s="40">
        <f t="shared" si="65"/>
        <v>3721125</v>
      </c>
      <c r="AC163" s="35"/>
      <c r="AD163" s="35"/>
      <c r="AE163" s="35"/>
      <c r="AF163" s="40">
        <f t="shared" si="66"/>
        <v>0</v>
      </c>
      <c r="AG163" s="40">
        <f t="shared" si="67"/>
        <v>3721125</v>
      </c>
      <c r="AH163" s="41">
        <f t="shared" si="69"/>
        <v>1.3232025154582537E-2</v>
      </c>
      <c r="AI163" s="42">
        <f t="shared" si="70"/>
        <v>2.1692143883805443E-3</v>
      </c>
    </row>
    <row r="164" spans="1:35" ht="30" customHeight="1" outlineLevel="1">
      <c r="A164" s="128"/>
      <c r="B164" s="93" t="s">
        <v>895</v>
      </c>
      <c r="C164" s="82">
        <v>41890</v>
      </c>
      <c r="D164" s="103" t="s">
        <v>556</v>
      </c>
      <c r="E164" s="103" t="s">
        <v>132</v>
      </c>
      <c r="F164" s="93" t="s">
        <v>133</v>
      </c>
      <c r="G164" s="31"/>
      <c r="H164" s="31"/>
      <c r="I164" s="184"/>
      <c r="J164" s="101">
        <v>5000000</v>
      </c>
      <c r="K164" s="39"/>
      <c r="L164" s="105"/>
      <c r="M164" s="105"/>
      <c r="N164" s="105"/>
      <c r="O164" s="93" t="s">
        <v>131</v>
      </c>
      <c r="P164" s="39"/>
      <c r="Q164" s="35"/>
      <c r="R164" s="35"/>
      <c r="S164" s="35"/>
      <c r="T164" s="40">
        <f t="shared" si="63"/>
        <v>0</v>
      </c>
      <c r="U164" s="35"/>
      <c r="V164" s="35"/>
      <c r="W164" s="35"/>
      <c r="X164" s="40">
        <f t="shared" si="64"/>
        <v>0</v>
      </c>
      <c r="Y164" s="35"/>
      <c r="Z164" s="35"/>
      <c r="AA164" s="35">
        <v>5000000</v>
      </c>
      <c r="AB164" s="40">
        <f t="shared" si="65"/>
        <v>5000000</v>
      </c>
      <c r="AC164" s="35"/>
      <c r="AD164" s="35"/>
      <c r="AE164" s="35"/>
      <c r="AF164" s="40">
        <f t="shared" si="66"/>
        <v>0</v>
      </c>
      <c r="AG164" s="40">
        <f t="shared" si="67"/>
        <v>5000000</v>
      </c>
      <c r="AH164" s="41">
        <f t="shared" si="69"/>
        <v>1.7779603150367883E-2</v>
      </c>
      <c r="AI164" s="42">
        <f t="shared" si="70"/>
        <v>2.9147292665263115E-3</v>
      </c>
    </row>
    <row r="165" spans="1:35" ht="30" customHeight="1" outlineLevel="1">
      <c r="A165" s="128"/>
      <c r="B165" s="93" t="s">
        <v>896</v>
      </c>
      <c r="C165" s="82">
        <v>41890</v>
      </c>
      <c r="D165" s="103" t="s">
        <v>557</v>
      </c>
      <c r="E165" s="103" t="s">
        <v>132</v>
      </c>
      <c r="F165" s="93" t="s">
        <v>133</v>
      </c>
      <c r="G165" s="31"/>
      <c r="H165" s="31"/>
      <c r="I165" s="184"/>
      <c r="J165" s="101">
        <v>3800000</v>
      </c>
      <c r="K165" s="39"/>
      <c r="L165" s="105"/>
      <c r="M165" s="105"/>
      <c r="N165" s="105"/>
      <c r="O165" s="93" t="s">
        <v>131</v>
      </c>
      <c r="P165" s="39"/>
      <c r="Q165" s="35"/>
      <c r="R165" s="35"/>
      <c r="S165" s="35"/>
      <c r="T165" s="40">
        <f t="shared" si="63"/>
        <v>0</v>
      </c>
      <c r="U165" s="35"/>
      <c r="V165" s="35"/>
      <c r="W165" s="35"/>
      <c r="X165" s="40">
        <f t="shared" si="64"/>
        <v>0</v>
      </c>
      <c r="Y165" s="35"/>
      <c r="Z165" s="35"/>
      <c r="AA165" s="35">
        <v>3800000</v>
      </c>
      <c r="AB165" s="40">
        <f t="shared" si="65"/>
        <v>3800000</v>
      </c>
      <c r="AC165" s="35"/>
      <c r="AD165" s="35"/>
      <c r="AE165" s="35"/>
      <c r="AF165" s="40">
        <f t="shared" si="66"/>
        <v>0</v>
      </c>
      <c r="AG165" s="40">
        <f t="shared" si="67"/>
        <v>3800000</v>
      </c>
      <c r="AH165" s="41">
        <f t="shared" si="69"/>
        <v>1.3512498394279591E-2</v>
      </c>
      <c r="AI165" s="42">
        <f t="shared" si="70"/>
        <v>2.2151942425599966E-3</v>
      </c>
    </row>
    <row r="166" spans="1:35" ht="30" customHeight="1" outlineLevel="1">
      <c r="A166" s="128"/>
      <c r="B166" s="93" t="s">
        <v>897</v>
      </c>
      <c r="C166" s="82">
        <v>41905</v>
      </c>
      <c r="D166" s="103" t="s">
        <v>558</v>
      </c>
      <c r="E166" s="103" t="s">
        <v>132</v>
      </c>
      <c r="F166" s="93" t="s">
        <v>133</v>
      </c>
      <c r="G166" s="31"/>
      <c r="H166" s="31"/>
      <c r="I166" s="184"/>
      <c r="J166" s="101">
        <v>10000000</v>
      </c>
      <c r="K166" s="39"/>
      <c r="L166" s="105"/>
      <c r="M166" s="105"/>
      <c r="N166" s="105"/>
      <c r="O166" s="93" t="s">
        <v>131</v>
      </c>
      <c r="P166" s="39"/>
      <c r="Q166" s="35"/>
      <c r="R166" s="35"/>
      <c r="S166" s="35"/>
      <c r="T166" s="40">
        <f t="shared" si="63"/>
        <v>0</v>
      </c>
      <c r="U166" s="35"/>
      <c r="V166" s="35"/>
      <c r="W166" s="35"/>
      <c r="X166" s="40">
        <f t="shared" si="64"/>
        <v>0</v>
      </c>
      <c r="Y166" s="35"/>
      <c r="Z166" s="35"/>
      <c r="AA166" s="35">
        <v>10000000</v>
      </c>
      <c r="AB166" s="40">
        <f t="shared" si="65"/>
        <v>10000000</v>
      </c>
      <c r="AC166" s="35"/>
      <c r="AD166" s="35"/>
      <c r="AE166" s="35"/>
      <c r="AF166" s="40">
        <f t="shared" si="66"/>
        <v>0</v>
      </c>
      <c r="AG166" s="40">
        <f t="shared" si="67"/>
        <v>10000000</v>
      </c>
      <c r="AH166" s="41">
        <f t="shared" si="69"/>
        <v>3.5559206300735766E-2</v>
      </c>
      <c r="AI166" s="42">
        <f t="shared" si="70"/>
        <v>5.8294585330526229E-3</v>
      </c>
    </row>
    <row r="167" spans="1:35" ht="30" customHeight="1" outlineLevel="1">
      <c r="A167" s="128"/>
      <c r="B167" s="93" t="s">
        <v>898</v>
      </c>
      <c r="C167" s="82">
        <v>41905</v>
      </c>
      <c r="D167" s="103" t="s">
        <v>559</v>
      </c>
      <c r="E167" s="103" t="s">
        <v>132</v>
      </c>
      <c r="F167" s="93" t="s">
        <v>133</v>
      </c>
      <c r="G167" s="31"/>
      <c r="H167" s="31"/>
      <c r="I167" s="184"/>
      <c r="J167" s="101">
        <v>4200000</v>
      </c>
      <c r="K167" s="39"/>
      <c r="L167" s="105"/>
      <c r="M167" s="105"/>
      <c r="N167" s="105"/>
      <c r="O167" s="93" t="s">
        <v>131</v>
      </c>
      <c r="P167" s="39"/>
      <c r="Q167" s="35"/>
      <c r="R167" s="35"/>
      <c r="S167" s="35"/>
      <c r="T167" s="40">
        <f t="shared" si="63"/>
        <v>0</v>
      </c>
      <c r="U167" s="35"/>
      <c r="V167" s="35"/>
      <c r="W167" s="35"/>
      <c r="X167" s="40">
        <f t="shared" si="64"/>
        <v>0</v>
      </c>
      <c r="Y167" s="35"/>
      <c r="Z167" s="35"/>
      <c r="AA167" s="35">
        <v>4200000</v>
      </c>
      <c r="AB167" s="40">
        <f t="shared" si="65"/>
        <v>4200000</v>
      </c>
      <c r="AC167" s="35"/>
      <c r="AD167" s="35"/>
      <c r="AE167" s="35"/>
      <c r="AF167" s="40">
        <f t="shared" si="66"/>
        <v>0</v>
      </c>
      <c r="AG167" s="40">
        <f t="shared" si="67"/>
        <v>4200000</v>
      </c>
      <c r="AH167" s="41">
        <f t="shared" si="69"/>
        <v>1.4934866646309022E-2</v>
      </c>
      <c r="AI167" s="42">
        <f t="shared" si="70"/>
        <v>2.4483725838821018E-3</v>
      </c>
    </row>
    <row r="168" spans="1:35" ht="30" customHeight="1" outlineLevel="1">
      <c r="A168" s="128"/>
      <c r="B168" s="93" t="s">
        <v>899</v>
      </c>
      <c r="C168" s="82">
        <v>41865</v>
      </c>
      <c r="D168" s="103" t="s">
        <v>560</v>
      </c>
      <c r="E168" s="103" t="s">
        <v>132</v>
      </c>
      <c r="F168" s="93" t="s">
        <v>133</v>
      </c>
      <c r="G168" s="31"/>
      <c r="H168" s="31"/>
      <c r="I168" s="184"/>
      <c r="J168" s="101">
        <v>3800000</v>
      </c>
      <c r="K168" s="39"/>
      <c r="L168" s="105"/>
      <c r="M168" s="105"/>
      <c r="N168" s="105"/>
      <c r="O168" s="93" t="s">
        <v>131</v>
      </c>
      <c r="P168" s="39"/>
      <c r="Q168" s="35"/>
      <c r="R168" s="35"/>
      <c r="S168" s="35"/>
      <c r="T168" s="40">
        <f t="shared" si="63"/>
        <v>0</v>
      </c>
      <c r="U168" s="35"/>
      <c r="V168" s="35"/>
      <c r="W168" s="35"/>
      <c r="X168" s="40">
        <f t="shared" si="64"/>
        <v>0</v>
      </c>
      <c r="Y168" s="35"/>
      <c r="Z168" s="35"/>
      <c r="AA168" s="35">
        <v>3800000</v>
      </c>
      <c r="AB168" s="40">
        <f t="shared" si="65"/>
        <v>3800000</v>
      </c>
      <c r="AC168" s="35"/>
      <c r="AD168" s="35"/>
      <c r="AE168" s="35"/>
      <c r="AF168" s="40">
        <f t="shared" si="66"/>
        <v>0</v>
      </c>
      <c r="AG168" s="40">
        <f t="shared" si="67"/>
        <v>3800000</v>
      </c>
      <c r="AH168" s="41">
        <f t="shared" si="69"/>
        <v>1.3512498394279591E-2</v>
      </c>
      <c r="AI168" s="42">
        <f t="shared" si="70"/>
        <v>2.2151942425599966E-3</v>
      </c>
    </row>
    <row r="169" spans="1:35" ht="30" customHeight="1" outlineLevel="1">
      <c r="A169" s="128"/>
      <c r="B169" s="93" t="s">
        <v>900</v>
      </c>
      <c r="C169" s="82">
        <v>41880</v>
      </c>
      <c r="D169" s="103" t="s">
        <v>561</v>
      </c>
      <c r="E169" s="103" t="s">
        <v>132</v>
      </c>
      <c r="F169" s="93" t="s">
        <v>133</v>
      </c>
      <c r="G169" s="31"/>
      <c r="H169" s="31"/>
      <c r="I169" s="184"/>
      <c r="J169" s="101">
        <v>7500000</v>
      </c>
      <c r="K169" s="39"/>
      <c r="L169" s="105"/>
      <c r="M169" s="105"/>
      <c r="N169" s="105"/>
      <c r="O169" s="93" t="s">
        <v>131</v>
      </c>
      <c r="P169" s="39"/>
      <c r="Q169" s="35"/>
      <c r="R169" s="35"/>
      <c r="S169" s="35"/>
      <c r="T169" s="40">
        <f t="shared" si="63"/>
        <v>0</v>
      </c>
      <c r="U169" s="35"/>
      <c r="V169" s="35"/>
      <c r="W169" s="35"/>
      <c r="X169" s="40">
        <f t="shared" si="64"/>
        <v>0</v>
      </c>
      <c r="Y169" s="35"/>
      <c r="Z169" s="35"/>
      <c r="AA169" s="35">
        <v>7500000</v>
      </c>
      <c r="AB169" s="40">
        <f t="shared" si="65"/>
        <v>7500000</v>
      </c>
      <c r="AC169" s="35"/>
      <c r="AD169" s="35"/>
      <c r="AE169" s="35"/>
      <c r="AF169" s="40">
        <f t="shared" si="66"/>
        <v>0</v>
      </c>
      <c r="AG169" s="40">
        <f t="shared" si="67"/>
        <v>7500000</v>
      </c>
      <c r="AH169" s="41">
        <f t="shared" si="69"/>
        <v>2.6669404725551824E-2</v>
      </c>
      <c r="AI169" s="42">
        <f t="shared" si="70"/>
        <v>4.3720938997894674E-3</v>
      </c>
    </row>
    <row r="170" spans="1:35" ht="30" customHeight="1" outlineLevel="1">
      <c r="A170" s="128"/>
      <c r="B170" s="93" t="s">
        <v>901</v>
      </c>
      <c r="C170" s="82">
        <v>41865</v>
      </c>
      <c r="D170" s="103" t="s">
        <v>562</v>
      </c>
      <c r="E170" s="103" t="s">
        <v>132</v>
      </c>
      <c r="F170" s="93" t="s">
        <v>133</v>
      </c>
      <c r="G170" s="31"/>
      <c r="H170" s="31"/>
      <c r="I170" s="184"/>
      <c r="J170" s="101">
        <v>4800000</v>
      </c>
      <c r="K170" s="39"/>
      <c r="L170" s="105"/>
      <c r="M170" s="105"/>
      <c r="N170" s="105"/>
      <c r="O170" s="93" t="s">
        <v>131</v>
      </c>
      <c r="P170" s="39"/>
      <c r="Q170" s="35"/>
      <c r="R170" s="35"/>
      <c r="S170" s="35"/>
      <c r="T170" s="40">
        <f t="shared" si="63"/>
        <v>0</v>
      </c>
      <c r="U170" s="35"/>
      <c r="V170" s="35"/>
      <c r="W170" s="35"/>
      <c r="X170" s="40">
        <f t="shared" si="64"/>
        <v>0</v>
      </c>
      <c r="Y170" s="35"/>
      <c r="Z170" s="35">
        <v>4800000</v>
      </c>
      <c r="AA170" s="35"/>
      <c r="AB170" s="40">
        <f t="shared" si="65"/>
        <v>4800000</v>
      </c>
      <c r="AC170" s="35"/>
      <c r="AD170" s="35"/>
      <c r="AE170" s="35"/>
      <c r="AF170" s="40">
        <f t="shared" si="66"/>
        <v>0</v>
      </c>
      <c r="AG170" s="40">
        <f t="shared" si="67"/>
        <v>4800000</v>
      </c>
      <c r="AH170" s="41">
        <f t="shared" si="69"/>
        <v>1.7068419024353167E-2</v>
      </c>
      <c r="AI170" s="42">
        <f t="shared" si="70"/>
        <v>2.798140095865259E-3</v>
      </c>
    </row>
    <row r="171" spans="1:35" ht="30" customHeight="1" outlineLevel="1">
      <c r="A171" s="128"/>
      <c r="B171" s="93" t="s">
        <v>743</v>
      </c>
      <c r="C171" s="82">
        <v>41905</v>
      </c>
      <c r="D171" s="103" t="s">
        <v>563</v>
      </c>
      <c r="E171" s="103" t="s">
        <v>132</v>
      </c>
      <c r="F171" s="93" t="s">
        <v>133</v>
      </c>
      <c r="G171" s="31"/>
      <c r="H171" s="31"/>
      <c r="I171" s="184"/>
      <c r="J171" s="101">
        <v>4400000</v>
      </c>
      <c r="K171" s="39"/>
      <c r="L171" s="105"/>
      <c r="M171" s="105"/>
      <c r="N171" s="105"/>
      <c r="O171" s="93" t="s">
        <v>131</v>
      </c>
      <c r="P171" s="39"/>
      <c r="Q171" s="35"/>
      <c r="R171" s="35"/>
      <c r="S171" s="35"/>
      <c r="T171" s="40">
        <f t="shared" si="63"/>
        <v>0</v>
      </c>
      <c r="U171" s="35"/>
      <c r="V171" s="35"/>
      <c r="W171" s="35"/>
      <c r="X171" s="40">
        <f t="shared" si="64"/>
        <v>0</v>
      </c>
      <c r="Y171" s="35"/>
      <c r="Z171" s="35"/>
      <c r="AA171" s="35">
        <v>4400000</v>
      </c>
      <c r="AB171" s="40">
        <f t="shared" si="65"/>
        <v>4400000</v>
      </c>
      <c r="AC171" s="35"/>
      <c r="AD171" s="35"/>
      <c r="AE171" s="35"/>
      <c r="AF171" s="40">
        <f t="shared" si="66"/>
        <v>0</v>
      </c>
      <c r="AG171" s="40">
        <f t="shared" si="67"/>
        <v>4400000</v>
      </c>
      <c r="AH171" s="41">
        <f t="shared" si="69"/>
        <v>1.5646050772323738E-2</v>
      </c>
      <c r="AI171" s="42">
        <f t="shared" si="70"/>
        <v>2.5649617545431542E-3</v>
      </c>
    </row>
    <row r="172" spans="1:35" ht="30" customHeight="1" outlineLevel="1">
      <c r="A172" s="128"/>
      <c r="B172" s="141" t="s">
        <v>902</v>
      </c>
      <c r="C172" s="82">
        <v>41851</v>
      </c>
      <c r="D172" s="103" t="s">
        <v>138</v>
      </c>
      <c r="E172" s="103" t="s">
        <v>132</v>
      </c>
      <c r="F172" s="93" t="s">
        <v>133</v>
      </c>
      <c r="G172" s="31"/>
      <c r="H172" s="31"/>
      <c r="I172" s="184"/>
      <c r="J172" s="101">
        <v>4200000</v>
      </c>
      <c r="K172" s="39"/>
      <c r="L172" s="105"/>
      <c r="M172" s="105"/>
      <c r="N172" s="105"/>
      <c r="O172" s="93" t="s">
        <v>131</v>
      </c>
      <c r="P172" s="39"/>
      <c r="Q172" s="35"/>
      <c r="R172" s="35"/>
      <c r="S172" s="35"/>
      <c r="T172" s="40">
        <f t="shared" si="63"/>
        <v>0</v>
      </c>
      <c r="U172" s="35"/>
      <c r="V172" s="35"/>
      <c r="W172" s="35"/>
      <c r="X172" s="40">
        <f t="shared" si="64"/>
        <v>0</v>
      </c>
      <c r="Y172" s="35"/>
      <c r="Z172" s="35">
        <v>4200000</v>
      </c>
      <c r="AA172" s="35"/>
      <c r="AB172" s="40">
        <f t="shared" si="65"/>
        <v>4200000</v>
      </c>
      <c r="AC172" s="35"/>
      <c r="AD172" s="35"/>
      <c r="AE172" s="35"/>
      <c r="AF172" s="40">
        <f t="shared" si="66"/>
        <v>0</v>
      </c>
      <c r="AG172" s="40">
        <f t="shared" si="67"/>
        <v>4200000</v>
      </c>
      <c r="AH172" s="41">
        <f t="shared" si="69"/>
        <v>1.4934866646309022E-2</v>
      </c>
      <c r="AI172" s="42">
        <f t="shared" si="70"/>
        <v>2.4483725838821018E-3</v>
      </c>
    </row>
    <row r="173" spans="1:35" ht="30" customHeight="1" outlineLevel="1">
      <c r="A173" s="128"/>
      <c r="B173" s="93" t="s">
        <v>903</v>
      </c>
      <c r="C173" s="82">
        <v>41871</v>
      </c>
      <c r="D173" s="103" t="s">
        <v>564</v>
      </c>
      <c r="E173" s="103" t="s">
        <v>132</v>
      </c>
      <c r="F173" s="93" t="s">
        <v>133</v>
      </c>
      <c r="G173" s="31"/>
      <c r="H173" s="31"/>
      <c r="I173" s="184"/>
      <c r="J173" s="101">
        <v>5700000</v>
      </c>
      <c r="K173" s="39"/>
      <c r="L173" s="105"/>
      <c r="M173" s="105"/>
      <c r="N173" s="105"/>
      <c r="O173" s="93" t="s">
        <v>131</v>
      </c>
      <c r="P173" s="39"/>
      <c r="Q173" s="35"/>
      <c r="R173" s="35"/>
      <c r="S173" s="35"/>
      <c r="T173" s="40">
        <f t="shared" si="63"/>
        <v>0</v>
      </c>
      <c r="U173" s="35"/>
      <c r="V173" s="35"/>
      <c r="W173" s="35"/>
      <c r="X173" s="40">
        <f t="shared" si="64"/>
        <v>0</v>
      </c>
      <c r="Y173" s="35"/>
      <c r="Z173" s="35">
        <v>5700000</v>
      </c>
      <c r="AA173" s="35"/>
      <c r="AB173" s="40">
        <f t="shared" si="65"/>
        <v>5700000</v>
      </c>
      <c r="AC173" s="35"/>
      <c r="AD173" s="35"/>
      <c r="AE173" s="35"/>
      <c r="AF173" s="40">
        <f t="shared" si="66"/>
        <v>0</v>
      </c>
      <c r="AG173" s="40">
        <f t="shared" si="67"/>
        <v>5700000</v>
      </c>
      <c r="AH173" s="41">
        <f t="shared" si="69"/>
        <v>2.0268747591419386E-2</v>
      </c>
      <c r="AI173" s="42">
        <f t="shared" si="70"/>
        <v>3.3227913638399953E-3</v>
      </c>
    </row>
    <row r="174" spans="1:35" ht="30" customHeight="1" outlineLevel="1">
      <c r="A174" s="128"/>
      <c r="B174" s="93" t="s">
        <v>904</v>
      </c>
      <c r="C174" s="82">
        <v>41865</v>
      </c>
      <c r="D174" s="103" t="s">
        <v>589</v>
      </c>
      <c r="E174" s="103" t="s">
        <v>132</v>
      </c>
      <c r="F174" s="93" t="s">
        <v>133</v>
      </c>
      <c r="G174" s="31"/>
      <c r="H174" s="31"/>
      <c r="I174" s="184"/>
      <c r="J174" s="101">
        <v>3800000</v>
      </c>
      <c r="K174" s="39"/>
      <c r="L174" s="105"/>
      <c r="M174" s="105"/>
      <c r="N174" s="105"/>
      <c r="O174" s="93" t="s">
        <v>131</v>
      </c>
      <c r="P174" s="39"/>
      <c r="Q174" s="35"/>
      <c r="R174" s="35"/>
      <c r="S174" s="35"/>
      <c r="T174" s="40">
        <f t="shared" si="63"/>
        <v>0</v>
      </c>
      <c r="U174" s="35"/>
      <c r="V174" s="35"/>
      <c r="W174" s="35"/>
      <c r="X174" s="40">
        <f t="shared" si="64"/>
        <v>0</v>
      </c>
      <c r="Y174" s="35"/>
      <c r="Z174" s="35">
        <v>3800000</v>
      </c>
      <c r="AA174" s="35"/>
      <c r="AB174" s="40">
        <f t="shared" si="65"/>
        <v>3800000</v>
      </c>
      <c r="AC174" s="35"/>
      <c r="AD174" s="35"/>
      <c r="AE174" s="35"/>
      <c r="AF174" s="40">
        <f t="shared" si="66"/>
        <v>0</v>
      </c>
      <c r="AG174" s="40">
        <f t="shared" si="67"/>
        <v>3800000</v>
      </c>
      <c r="AH174" s="41">
        <f t="shared" si="69"/>
        <v>1.3512498394279591E-2</v>
      </c>
      <c r="AI174" s="42">
        <f t="shared" si="70"/>
        <v>2.2151942425599966E-3</v>
      </c>
    </row>
    <row r="175" spans="1:35" ht="30" customHeight="1" outlineLevel="1">
      <c r="A175" s="128"/>
      <c r="B175" s="93" t="s">
        <v>905</v>
      </c>
      <c r="C175" s="82">
        <v>41890</v>
      </c>
      <c r="D175" s="103" t="s">
        <v>590</v>
      </c>
      <c r="E175" s="103" t="s">
        <v>132</v>
      </c>
      <c r="F175" s="93" t="s">
        <v>133</v>
      </c>
      <c r="G175" s="31"/>
      <c r="H175" s="31"/>
      <c r="I175" s="184"/>
      <c r="J175" s="101">
        <v>4100000</v>
      </c>
      <c r="K175" s="39"/>
      <c r="L175" s="105"/>
      <c r="M175" s="105"/>
      <c r="N175" s="105"/>
      <c r="O175" s="93" t="s">
        <v>131</v>
      </c>
      <c r="P175" s="39"/>
      <c r="Q175" s="35"/>
      <c r="R175" s="35"/>
      <c r="S175" s="35"/>
      <c r="T175" s="40">
        <f t="shared" si="63"/>
        <v>0</v>
      </c>
      <c r="U175" s="35"/>
      <c r="V175" s="35"/>
      <c r="W175" s="35"/>
      <c r="X175" s="40">
        <f t="shared" si="64"/>
        <v>0</v>
      </c>
      <c r="Y175" s="35"/>
      <c r="Z175" s="35"/>
      <c r="AA175" s="35">
        <v>4100000</v>
      </c>
      <c r="AB175" s="40">
        <f t="shared" si="65"/>
        <v>4100000</v>
      </c>
      <c r="AC175" s="35"/>
      <c r="AD175" s="35"/>
      <c r="AE175" s="35"/>
      <c r="AF175" s="40">
        <f t="shared" si="66"/>
        <v>0</v>
      </c>
      <c r="AG175" s="40">
        <f t="shared" si="67"/>
        <v>4100000</v>
      </c>
      <c r="AH175" s="41">
        <f t="shared" si="69"/>
        <v>1.4579274583301664E-2</v>
      </c>
      <c r="AI175" s="42">
        <f t="shared" si="70"/>
        <v>2.3900779985515756E-3</v>
      </c>
    </row>
    <row r="176" spans="1:35" ht="30" customHeight="1" outlineLevel="1">
      <c r="A176" s="128"/>
      <c r="B176" s="93" t="s">
        <v>906</v>
      </c>
      <c r="C176" s="82">
        <v>41880</v>
      </c>
      <c r="D176" s="103" t="s">
        <v>591</v>
      </c>
      <c r="E176" s="103" t="s">
        <v>132</v>
      </c>
      <c r="F176" s="93" t="s">
        <v>133</v>
      </c>
      <c r="G176" s="31"/>
      <c r="H176" s="31"/>
      <c r="I176" s="184"/>
      <c r="J176" s="101">
        <v>11000000</v>
      </c>
      <c r="K176" s="39"/>
      <c r="L176" s="105"/>
      <c r="M176" s="105"/>
      <c r="N176" s="105"/>
      <c r="O176" s="93" t="s">
        <v>131</v>
      </c>
      <c r="P176" s="39"/>
      <c r="Q176" s="35"/>
      <c r="R176" s="35"/>
      <c r="S176" s="35"/>
      <c r="T176" s="40">
        <f t="shared" si="63"/>
        <v>0</v>
      </c>
      <c r="U176" s="35"/>
      <c r="V176" s="35"/>
      <c r="W176" s="35"/>
      <c r="X176" s="40">
        <f t="shared" si="64"/>
        <v>0</v>
      </c>
      <c r="Y176" s="35"/>
      <c r="Z176" s="35"/>
      <c r="AA176" s="35">
        <v>11000000</v>
      </c>
      <c r="AB176" s="40">
        <f t="shared" si="65"/>
        <v>11000000</v>
      </c>
      <c r="AC176" s="35"/>
      <c r="AD176" s="35"/>
      <c r="AE176" s="35"/>
      <c r="AF176" s="40">
        <f t="shared" si="66"/>
        <v>0</v>
      </c>
      <c r="AG176" s="40">
        <f t="shared" si="67"/>
        <v>11000000</v>
      </c>
      <c r="AH176" s="41">
        <f t="shared" si="69"/>
        <v>3.9115126930809339E-2</v>
      </c>
      <c r="AI176" s="42">
        <f t="shared" si="70"/>
        <v>6.4124043863578849E-3</v>
      </c>
    </row>
    <row r="177" spans="1:35" ht="30" customHeight="1" outlineLevel="1">
      <c r="A177" s="128"/>
      <c r="B177" s="93" t="s">
        <v>907</v>
      </c>
      <c r="C177" s="82">
        <v>41851</v>
      </c>
      <c r="D177" s="103" t="s">
        <v>139</v>
      </c>
      <c r="E177" s="103" t="s">
        <v>132</v>
      </c>
      <c r="F177" s="93" t="s">
        <v>133</v>
      </c>
      <c r="G177" s="31"/>
      <c r="H177" s="31"/>
      <c r="I177" s="184"/>
      <c r="J177" s="101">
        <v>4000000</v>
      </c>
      <c r="K177" s="39"/>
      <c r="L177" s="105"/>
      <c r="M177" s="105"/>
      <c r="N177" s="105"/>
      <c r="O177" s="93" t="s">
        <v>131</v>
      </c>
      <c r="P177" s="39"/>
      <c r="Q177" s="35"/>
      <c r="R177" s="35"/>
      <c r="S177" s="35"/>
      <c r="T177" s="40">
        <f t="shared" si="63"/>
        <v>0</v>
      </c>
      <c r="U177" s="35"/>
      <c r="V177" s="35"/>
      <c r="W177" s="35"/>
      <c r="X177" s="40">
        <f t="shared" si="64"/>
        <v>0</v>
      </c>
      <c r="Y177" s="35"/>
      <c r="Z177" s="35">
        <v>4000000</v>
      </c>
      <c r="AA177" s="35"/>
      <c r="AB177" s="40">
        <f t="shared" si="65"/>
        <v>4000000</v>
      </c>
      <c r="AC177" s="35"/>
      <c r="AD177" s="35"/>
      <c r="AE177" s="35"/>
      <c r="AF177" s="40">
        <f t="shared" si="66"/>
        <v>0</v>
      </c>
      <c r="AG177" s="40">
        <f t="shared" si="67"/>
        <v>4000000</v>
      </c>
      <c r="AH177" s="41">
        <f t="shared" si="69"/>
        <v>1.4223682520294306E-2</v>
      </c>
      <c r="AI177" s="42">
        <f t="shared" si="70"/>
        <v>2.331783413221049E-3</v>
      </c>
    </row>
    <row r="178" spans="1:35" ht="30" customHeight="1" outlineLevel="1">
      <c r="A178" s="128"/>
      <c r="B178" s="93" t="s">
        <v>908</v>
      </c>
      <c r="C178" s="82">
        <v>41880</v>
      </c>
      <c r="D178" s="103" t="s">
        <v>592</v>
      </c>
      <c r="E178" s="103" t="s">
        <v>132</v>
      </c>
      <c r="F178" s="93" t="s">
        <v>133</v>
      </c>
      <c r="G178" s="31"/>
      <c r="H178" s="31"/>
      <c r="I178" s="184"/>
      <c r="J178" s="101">
        <v>5600000</v>
      </c>
      <c r="K178" s="39"/>
      <c r="L178" s="105"/>
      <c r="M178" s="105"/>
      <c r="N178" s="105"/>
      <c r="O178" s="93" t="s">
        <v>131</v>
      </c>
      <c r="P178" s="39"/>
      <c r="Q178" s="35"/>
      <c r="R178" s="35"/>
      <c r="S178" s="35"/>
      <c r="T178" s="40">
        <f t="shared" si="63"/>
        <v>0</v>
      </c>
      <c r="U178" s="35"/>
      <c r="V178" s="35"/>
      <c r="W178" s="35"/>
      <c r="X178" s="40">
        <f t="shared" si="64"/>
        <v>0</v>
      </c>
      <c r="Y178" s="35"/>
      <c r="Z178" s="35"/>
      <c r="AA178" s="35">
        <v>5600000</v>
      </c>
      <c r="AB178" s="40">
        <f t="shared" si="65"/>
        <v>5600000</v>
      </c>
      <c r="AC178" s="35"/>
      <c r="AD178" s="35"/>
      <c r="AE178" s="35"/>
      <c r="AF178" s="40">
        <f t="shared" si="66"/>
        <v>0</v>
      </c>
      <c r="AG178" s="40">
        <f t="shared" si="67"/>
        <v>5600000</v>
      </c>
      <c r="AH178" s="41">
        <f t="shared" si="69"/>
        <v>1.9913155528412028E-2</v>
      </c>
      <c r="AI178" s="42">
        <f t="shared" si="70"/>
        <v>3.2644967785094687E-3</v>
      </c>
    </row>
    <row r="179" spans="1:35" ht="30" customHeight="1" outlineLevel="1">
      <c r="A179" s="128"/>
      <c r="B179" s="93" t="s">
        <v>909</v>
      </c>
      <c r="C179" s="82">
        <v>41880</v>
      </c>
      <c r="D179" s="103" t="s">
        <v>593</v>
      </c>
      <c r="E179" s="103" t="s">
        <v>132</v>
      </c>
      <c r="F179" s="93" t="s">
        <v>133</v>
      </c>
      <c r="G179" s="31"/>
      <c r="H179" s="31"/>
      <c r="I179" s="184"/>
      <c r="J179" s="101">
        <v>3800000</v>
      </c>
      <c r="K179" s="39"/>
      <c r="L179" s="105"/>
      <c r="M179" s="105"/>
      <c r="N179" s="105"/>
      <c r="O179" s="93" t="s">
        <v>131</v>
      </c>
      <c r="P179" s="39"/>
      <c r="Q179" s="35"/>
      <c r="R179" s="35"/>
      <c r="S179" s="35"/>
      <c r="T179" s="40">
        <f t="shared" si="63"/>
        <v>0</v>
      </c>
      <c r="U179" s="35"/>
      <c r="V179" s="35"/>
      <c r="W179" s="35"/>
      <c r="X179" s="40">
        <f t="shared" si="64"/>
        <v>0</v>
      </c>
      <c r="Y179" s="35"/>
      <c r="Z179" s="35"/>
      <c r="AA179" s="35">
        <v>3800000</v>
      </c>
      <c r="AB179" s="40">
        <f t="shared" si="65"/>
        <v>3800000</v>
      </c>
      <c r="AC179" s="35"/>
      <c r="AD179" s="35"/>
      <c r="AE179" s="35"/>
      <c r="AF179" s="40">
        <f t="shared" si="66"/>
        <v>0</v>
      </c>
      <c r="AG179" s="40">
        <f t="shared" si="67"/>
        <v>3800000</v>
      </c>
      <c r="AH179" s="41">
        <f t="shared" si="69"/>
        <v>1.3512498394279591E-2</v>
      </c>
      <c r="AI179" s="42">
        <f t="shared" si="70"/>
        <v>2.2151942425599966E-3</v>
      </c>
    </row>
    <row r="180" spans="1:35" ht="30" customHeight="1" outlineLevel="1">
      <c r="A180" s="128"/>
      <c r="B180" s="93" t="s">
        <v>910</v>
      </c>
      <c r="C180" s="82">
        <v>41880</v>
      </c>
      <c r="D180" s="103" t="s">
        <v>594</v>
      </c>
      <c r="E180" s="103" t="s">
        <v>132</v>
      </c>
      <c r="F180" s="93" t="s">
        <v>133</v>
      </c>
      <c r="G180" s="31"/>
      <c r="H180" s="31"/>
      <c r="I180" s="184"/>
      <c r="J180" s="101">
        <v>4000000</v>
      </c>
      <c r="K180" s="39"/>
      <c r="L180" s="105"/>
      <c r="M180" s="105"/>
      <c r="N180" s="105"/>
      <c r="O180" s="93" t="s">
        <v>131</v>
      </c>
      <c r="P180" s="39"/>
      <c r="Q180" s="35"/>
      <c r="R180" s="35"/>
      <c r="S180" s="35"/>
      <c r="T180" s="40">
        <f t="shared" si="63"/>
        <v>0</v>
      </c>
      <c r="U180" s="35"/>
      <c r="V180" s="35"/>
      <c r="W180" s="35"/>
      <c r="X180" s="40">
        <f t="shared" si="64"/>
        <v>0</v>
      </c>
      <c r="Y180" s="35"/>
      <c r="Z180" s="35"/>
      <c r="AA180" s="35">
        <v>4000000</v>
      </c>
      <c r="AB180" s="40">
        <f t="shared" si="65"/>
        <v>4000000</v>
      </c>
      <c r="AC180" s="35"/>
      <c r="AD180" s="35"/>
      <c r="AE180" s="35"/>
      <c r="AF180" s="40">
        <f t="shared" si="66"/>
        <v>0</v>
      </c>
      <c r="AG180" s="40">
        <f t="shared" si="67"/>
        <v>4000000</v>
      </c>
      <c r="AH180" s="41">
        <f t="shared" si="69"/>
        <v>1.4223682520294306E-2</v>
      </c>
      <c r="AI180" s="42">
        <f t="shared" si="70"/>
        <v>2.331783413221049E-3</v>
      </c>
    </row>
    <row r="181" spans="1:35" ht="30" customHeight="1" outlineLevel="1">
      <c r="A181" s="128"/>
      <c r="B181" s="93" t="s">
        <v>911</v>
      </c>
      <c r="C181" s="82">
        <v>41871</v>
      </c>
      <c r="D181" s="103" t="s">
        <v>595</v>
      </c>
      <c r="E181" s="103" t="s">
        <v>132</v>
      </c>
      <c r="F181" s="93" t="s">
        <v>133</v>
      </c>
      <c r="G181" s="31"/>
      <c r="H181" s="31"/>
      <c r="I181" s="184"/>
      <c r="J181" s="101">
        <v>6300000</v>
      </c>
      <c r="K181" s="39"/>
      <c r="L181" s="105"/>
      <c r="M181" s="105"/>
      <c r="N181" s="105"/>
      <c r="O181" s="93" t="s">
        <v>131</v>
      </c>
      <c r="P181" s="39"/>
      <c r="Q181" s="35"/>
      <c r="R181" s="35"/>
      <c r="S181" s="35"/>
      <c r="T181" s="40">
        <f t="shared" si="63"/>
        <v>0</v>
      </c>
      <c r="U181" s="35"/>
      <c r="V181" s="35"/>
      <c r="W181" s="35"/>
      <c r="X181" s="40">
        <f t="shared" si="64"/>
        <v>0</v>
      </c>
      <c r="Y181" s="35"/>
      <c r="Z181" s="35">
        <v>6300000</v>
      </c>
      <c r="AA181" s="35"/>
      <c r="AB181" s="40">
        <f t="shared" si="65"/>
        <v>6300000</v>
      </c>
      <c r="AC181" s="35"/>
      <c r="AD181" s="35"/>
      <c r="AE181" s="35"/>
      <c r="AF181" s="40">
        <f t="shared" si="66"/>
        <v>0</v>
      </c>
      <c r="AG181" s="40">
        <f t="shared" si="67"/>
        <v>6300000</v>
      </c>
      <c r="AH181" s="41">
        <f t="shared" si="69"/>
        <v>2.2402299969463531E-2</v>
      </c>
      <c r="AI181" s="42">
        <f t="shared" si="70"/>
        <v>3.6725588758231525E-3</v>
      </c>
    </row>
    <row r="182" spans="1:35" ht="30" customHeight="1" outlineLevel="1">
      <c r="A182" s="128"/>
      <c r="B182" s="93" t="s">
        <v>912</v>
      </c>
      <c r="C182" s="82">
        <v>41880</v>
      </c>
      <c r="D182" s="103" t="s">
        <v>596</v>
      </c>
      <c r="E182" s="103" t="s">
        <v>132</v>
      </c>
      <c r="F182" s="93" t="s">
        <v>133</v>
      </c>
      <c r="G182" s="31"/>
      <c r="H182" s="31"/>
      <c r="I182" s="184"/>
      <c r="J182" s="101">
        <v>3800000</v>
      </c>
      <c r="K182" s="39"/>
      <c r="L182" s="105"/>
      <c r="M182" s="105"/>
      <c r="N182" s="105"/>
      <c r="O182" s="93" t="s">
        <v>131</v>
      </c>
      <c r="P182" s="39"/>
      <c r="Q182" s="35"/>
      <c r="R182" s="35"/>
      <c r="S182" s="35"/>
      <c r="T182" s="40">
        <f t="shared" si="63"/>
        <v>0</v>
      </c>
      <c r="U182" s="35"/>
      <c r="V182" s="35"/>
      <c r="W182" s="35"/>
      <c r="X182" s="40">
        <f t="shared" si="64"/>
        <v>0</v>
      </c>
      <c r="Y182" s="35"/>
      <c r="Z182" s="35"/>
      <c r="AA182" s="35">
        <v>3800000</v>
      </c>
      <c r="AB182" s="40">
        <f t="shared" si="65"/>
        <v>3800000</v>
      </c>
      <c r="AC182" s="35"/>
      <c r="AD182" s="35"/>
      <c r="AE182" s="35"/>
      <c r="AF182" s="40">
        <f t="shared" si="66"/>
        <v>0</v>
      </c>
      <c r="AG182" s="40">
        <f t="shared" si="67"/>
        <v>3800000</v>
      </c>
      <c r="AH182" s="41">
        <f t="shared" si="69"/>
        <v>1.3512498394279591E-2</v>
      </c>
      <c r="AI182" s="42">
        <f t="shared" si="70"/>
        <v>2.2151942425599966E-3</v>
      </c>
    </row>
    <row r="183" spans="1:35" ht="30" customHeight="1" outlineLevel="1">
      <c r="A183" s="128"/>
      <c r="B183" s="93" t="s">
        <v>913</v>
      </c>
      <c r="C183" s="82">
        <v>41865</v>
      </c>
      <c r="D183" s="103" t="s">
        <v>597</v>
      </c>
      <c r="E183" s="103" t="s">
        <v>132</v>
      </c>
      <c r="F183" s="93" t="s">
        <v>133</v>
      </c>
      <c r="G183" s="31"/>
      <c r="H183" s="31"/>
      <c r="I183" s="184"/>
      <c r="J183" s="101">
        <v>3800000</v>
      </c>
      <c r="K183" s="39"/>
      <c r="L183" s="105"/>
      <c r="M183" s="105"/>
      <c r="N183" s="105"/>
      <c r="O183" s="93" t="s">
        <v>131</v>
      </c>
      <c r="P183" s="39"/>
      <c r="Q183" s="35"/>
      <c r="R183" s="35"/>
      <c r="S183" s="35"/>
      <c r="T183" s="40">
        <f t="shared" si="63"/>
        <v>0</v>
      </c>
      <c r="U183" s="35"/>
      <c r="V183" s="35"/>
      <c r="W183" s="35"/>
      <c r="X183" s="40">
        <f t="shared" si="64"/>
        <v>0</v>
      </c>
      <c r="Y183" s="35"/>
      <c r="Z183" s="35">
        <v>3800000</v>
      </c>
      <c r="AA183" s="35"/>
      <c r="AB183" s="40">
        <f t="shared" si="65"/>
        <v>3800000</v>
      </c>
      <c r="AC183" s="35"/>
      <c r="AD183" s="35"/>
      <c r="AE183" s="35"/>
      <c r="AF183" s="40">
        <f t="shared" si="66"/>
        <v>0</v>
      </c>
      <c r="AG183" s="40">
        <f t="shared" si="67"/>
        <v>3800000</v>
      </c>
      <c r="AH183" s="41">
        <f t="shared" si="69"/>
        <v>1.3512498394279591E-2</v>
      </c>
      <c r="AI183" s="42">
        <f t="shared" si="70"/>
        <v>2.2151942425599966E-3</v>
      </c>
    </row>
    <row r="184" spans="1:35" ht="30" customHeight="1" outlineLevel="1">
      <c r="A184" s="128"/>
      <c r="B184" s="93" t="s">
        <v>914</v>
      </c>
      <c r="C184" s="82">
        <v>41880</v>
      </c>
      <c r="D184" s="103" t="s">
        <v>598</v>
      </c>
      <c r="E184" s="103" t="s">
        <v>132</v>
      </c>
      <c r="F184" s="93" t="s">
        <v>133</v>
      </c>
      <c r="G184" s="31"/>
      <c r="H184" s="31"/>
      <c r="I184" s="184"/>
      <c r="J184" s="101">
        <v>3500000</v>
      </c>
      <c r="K184" s="39"/>
      <c r="L184" s="105"/>
      <c r="M184" s="105"/>
      <c r="N184" s="105"/>
      <c r="O184" s="93" t="s">
        <v>131</v>
      </c>
      <c r="P184" s="39"/>
      <c r="Q184" s="35"/>
      <c r="R184" s="35"/>
      <c r="S184" s="35"/>
      <c r="T184" s="40">
        <f t="shared" si="63"/>
        <v>0</v>
      </c>
      <c r="U184" s="35"/>
      <c r="V184" s="35"/>
      <c r="W184" s="35"/>
      <c r="X184" s="40">
        <f t="shared" si="64"/>
        <v>0</v>
      </c>
      <c r="Y184" s="35"/>
      <c r="Z184" s="35"/>
      <c r="AA184" s="35">
        <v>3500000</v>
      </c>
      <c r="AB184" s="40">
        <f t="shared" si="65"/>
        <v>3500000</v>
      </c>
      <c r="AC184" s="35"/>
      <c r="AD184" s="35"/>
      <c r="AE184" s="35"/>
      <c r="AF184" s="40">
        <f t="shared" si="66"/>
        <v>0</v>
      </c>
      <c r="AG184" s="40">
        <f t="shared" si="67"/>
        <v>3500000</v>
      </c>
      <c r="AH184" s="41">
        <f t="shared" si="69"/>
        <v>1.2445722205257517E-2</v>
      </c>
      <c r="AI184" s="42">
        <f t="shared" si="70"/>
        <v>2.040310486568418E-3</v>
      </c>
    </row>
    <row r="185" spans="1:35" ht="30" customHeight="1" outlineLevel="1">
      <c r="A185" s="128"/>
      <c r="B185" s="93" t="s">
        <v>915</v>
      </c>
      <c r="C185" s="82">
        <v>41871</v>
      </c>
      <c r="D185" s="103" t="s">
        <v>599</v>
      </c>
      <c r="E185" s="103" t="s">
        <v>132</v>
      </c>
      <c r="F185" s="93" t="s">
        <v>133</v>
      </c>
      <c r="G185" s="31"/>
      <c r="H185" s="31"/>
      <c r="I185" s="184"/>
      <c r="J185" s="101">
        <v>4000000</v>
      </c>
      <c r="K185" s="39"/>
      <c r="L185" s="105"/>
      <c r="M185" s="105"/>
      <c r="N185" s="105"/>
      <c r="O185" s="93" t="s">
        <v>131</v>
      </c>
      <c r="P185" s="39"/>
      <c r="Q185" s="35"/>
      <c r="R185" s="35"/>
      <c r="S185" s="35"/>
      <c r="T185" s="40">
        <f t="shared" si="63"/>
        <v>0</v>
      </c>
      <c r="U185" s="35"/>
      <c r="V185" s="35"/>
      <c r="W185" s="35"/>
      <c r="X185" s="40">
        <f t="shared" si="64"/>
        <v>0</v>
      </c>
      <c r="Y185" s="35"/>
      <c r="Z185" s="35">
        <v>4000000</v>
      </c>
      <c r="AA185" s="35"/>
      <c r="AB185" s="40">
        <f t="shared" si="65"/>
        <v>4000000</v>
      </c>
      <c r="AC185" s="35"/>
      <c r="AD185" s="35"/>
      <c r="AE185" s="35"/>
      <c r="AF185" s="40">
        <f t="shared" si="66"/>
        <v>0</v>
      </c>
      <c r="AG185" s="40">
        <f t="shared" si="67"/>
        <v>4000000</v>
      </c>
      <c r="AH185" s="41">
        <f t="shared" si="69"/>
        <v>1.4223682520294306E-2</v>
      </c>
      <c r="AI185" s="42">
        <f t="shared" si="70"/>
        <v>2.331783413221049E-3</v>
      </c>
    </row>
    <row r="186" spans="1:35" ht="30" customHeight="1" outlineLevel="1">
      <c r="A186" s="128"/>
      <c r="B186" s="93" t="s">
        <v>916</v>
      </c>
      <c r="C186" s="82">
        <v>41865</v>
      </c>
      <c r="D186" s="103" t="s">
        <v>917</v>
      </c>
      <c r="E186" s="103" t="s">
        <v>132</v>
      </c>
      <c r="F186" s="93" t="s">
        <v>133</v>
      </c>
      <c r="G186" s="31"/>
      <c r="H186" s="31"/>
      <c r="I186" s="184"/>
      <c r="J186" s="101">
        <v>7700000</v>
      </c>
      <c r="K186" s="39"/>
      <c r="L186" s="105"/>
      <c r="M186" s="105"/>
      <c r="N186" s="105"/>
      <c r="O186" s="93" t="s">
        <v>131</v>
      </c>
      <c r="P186" s="39"/>
      <c r="Q186" s="35"/>
      <c r="R186" s="35"/>
      <c r="S186" s="35"/>
      <c r="T186" s="40">
        <f t="shared" si="63"/>
        <v>0</v>
      </c>
      <c r="U186" s="35"/>
      <c r="V186" s="35"/>
      <c r="W186" s="35"/>
      <c r="X186" s="40">
        <f t="shared" si="64"/>
        <v>0</v>
      </c>
      <c r="Y186" s="35"/>
      <c r="Z186" s="35">
        <v>7700000</v>
      </c>
      <c r="AA186" s="35"/>
      <c r="AB186" s="40">
        <f t="shared" si="65"/>
        <v>7700000</v>
      </c>
      <c r="AC186" s="35"/>
      <c r="AD186" s="35"/>
      <c r="AE186" s="35"/>
      <c r="AF186" s="40">
        <f t="shared" si="66"/>
        <v>0</v>
      </c>
      <c r="AG186" s="40">
        <f t="shared" si="67"/>
        <v>7700000</v>
      </c>
      <c r="AH186" s="41">
        <f t="shared" si="69"/>
        <v>2.7380588851566537E-2</v>
      </c>
      <c r="AI186" s="42">
        <f t="shared" si="70"/>
        <v>4.4886830704505198E-3</v>
      </c>
    </row>
    <row r="187" spans="1:35" ht="30" customHeight="1" outlineLevel="1">
      <c r="A187" s="128"/>
      <c r="B187" s="93" t="s">
        <v>918</v>
      </c>
      <c r="C187" s="82">
        <v>41872</v>
      </c>
      <c r="D187" s="103" t="s">
        <v>601</v>
      </c>
      <c r="E187" s="103" t="s">
        <v>132</v>
      </c>
      <c r="F187" s="93" t="s">
        <v>133</v>
      </c>
      <c r="G187" s="31"/>
      <c r="H187" s="31"/>
      <c r="I187" s="184"/>
      <c r="J187" s="101">
        <v>4000000</v>
      </c>
      <c r="K187" s="39"/>
      <c r="L187" s="105"/>
      <c r="M187" s="105"/>
      <c r="N187" s="105"/>
      <c r="O187" s="93" t="s">
        <v>131</v>
      </c>
      <c r="P187" s="39"/>
      <c r="Q187" s="35"/>
      <c r="R187" s="35"/>
      <c r="S187" s="35"/>
      <c r="T187" s="40">
        <f t="shared" si="63"/>
        <v>0</v>
      </c>
      <c r="U187" s="35"/>
      <c r="V187" s="35"/>
      <c r="W187" s="35"/>
      <c r="X187" s="40">
        <f t="shared" si="64"/>
        <v>0</v>
      </c>
      <c r="Y187" s="35"/>
      <c r="Z187" s="35">
        <v>4000000</v>
      </c>
      <c r="AA187" s="35"/>
      <c r="AB187" s="40">
        <f t="shared" si="65"/>
        <v>4000000</v>
      </c>
      <c r="AC187" s="35"/>
      <c r="AD187" s="35"/>
      <c r="AE187" s="35"/>
      <c r="AF187" s="40">
        <f t="shared" si="66"/>
        <v>0</v>
      </c>
      <c r="AG187" s="40">
        <f t="shared" si="67"/>
        <v>4000000</v>
      </c>
      <c r="AH187" s="41">
        <f t="shared" si="69"/>
        <v>1.4223682520294306E-2</v>
      </c>
      <c r="AI187" s="42">
        <f t="shared" si="70"/>
        <v>2.331783413221049E-3</v>
      </c>
    </row>
    <row r="188" spans="1:35" ht="30" customHeight="1" outlineLevel="1">
      <c r="A188" s="128"/>
      <c r="B188" s="93" t="s">
        <v>919</v>
      </c>
      <c r="C188" s="82">
        <v>41851</v>
      </c>
      <c r="D188" s="103" t="s">
        <v>140</v>
      </c>
      <c r="E188" s="103" t="s">
        <v>132</v>
      </c>
      <c r="F188" s="93" t="s">
        <v>133</v>
      </c>
      <c r="G188" s="31"/>
      <c r="H188" s="31"/>
      <c r="I188" s="184"/>
      <c r="J188" s="101">
        <v>5500000</v>
      </c>
      <c r="K188" s="39"/>
      <c r="L188" s="105"/>
      <c r="M188" s="105"/>
      <c r="N188" s="105"/>
      <c r="O188" s="93" t="s">
        <v>131</v>
      </c>
      <c r="P188" s="39"/>
      <c r="Q188" s="35"/>
      <c r="R188" s="35"/>
      <c r="S188" s="35"/>
      <c r="T188" s="40">
        <f t="shared" si="63"/>
        <v>0</v>
      </c>
      <c r="U188" s="35"/>
      <c r="V188" s="35"/>
      <c r="W188" s="35"/>
      <c r="X188" s="40">
        <f t="shared" si="64"/>
        <v>0</v>
      </c>
      <c r="Y188" s="35"/>
      <c r="Z188" s="35">
        <v>5500000</v>
      </c>
      <c r="AA188" s="35"/>
      <c r="AB188" s="40">
        <f t="shared" si="65"/>
        <v>5500000</v>
      </c>
      <c r="AC188" s="35"/>
      <c r="AD188" s="35"/>
      <c r="AE188" s="35"/>
      <c r="AF188" s="40">
        <f t="shared" si="66"/>
        <v>0</v>
      </c>
      <c r="AG188" s="40">
        <f t="shared" si="67"/>
        <v>5500000</v>
      </c>
      <c r="AH188" s="41">
        <f t="shared" si="69"/>
        <v>1.955756346540467E-2</v>
      </c>
      <c r="AI188" s="42">
        <f t="shared" si="70"/>
        <v>3.2062021931789425E-3</v>
      </c>
    </row>
    <row r="189" spans="1:35" ht="30" customHeight="1" outlineLevel="1">
      <c r="A189" s="128"/>
      <c r="B189" s="93" t="s">
        <v>920</v>
      </c>
      <c r="C189" s="82">
        <v>41865</v>
      </c>
      <c r="D189" s="103" t="s">
        <v>125</v>
      </c>
      <c r="E189" s="103" t="s">
        <v>132</v>
      </c>
      <c r="F189" s="93" t="s">
        <v>133</v>
      </c>
      <c r="G189" s="31"/>
      <c r="H189" s="31"/>
      <c r="I189" s="184"/>
      <c r="J189" s="101">
        <v>6000000</v>
      </c>
      <c r="K189" s="39"/>
      <c r="L189" s="105"/>
      <c r="M189" s="105"/>
      <c r="N189" s="105"/>
      <c r="O189" s="93" t="s">
        <v>131</v>
      </c>
      <c r="P189" s="39"/>
      <c r="Q189" s="35"/>
      <c r="R189" s="35"/>
      <c r="S189" s="35"/>
      <c r="T189" s="40">
        <f t="shared" si="63"/>
        <v>0</v>
      </c>
      <c r="U189" s="35"/>
      <c r="V189" s="35"/>
      <c r="W189" s="35"/>
      <c r="X189" s="40">
        <f t="shared" si="64"/>
        <v>0</v>
      </c>
      <c r="Y189" s="35"/>
      <c r="Z189" s="35">
        <v>6000000</v>
      </c>
      <c r="AA189" s="35"/>
      <c r="AB189" s="40">
        <f t="shared" si="65"/>
        <v>6000000</v>
      </c>
      <c r="AC189" s="35"/>
      <c r="AD189" s="35"/>
      <c r="AE189" s="35"/>
      <c r="AF189" s="40">
        <f t="shared" si="66"/>
        <v>0</v>
      </c>
      <c r="AG189" s="40">
        <f t="shared" si="67"/>
        <v>6000000</v>
      </c>
      <c r="AH189" s="41">
        <f t="shared" si="69"/>
        <v>2.133552378044146E-2</v>
      </c>
      <c r="AI189" s="42">
        <f t="shared" si="70"/>
        <v>3.4976751198315739E-3</v>
      </c>
    </row>
    <row r="190" spans="1:35" ht="30" customHeight="1" outlineLevel="1">
      <c r="A190" s="128"/>
      <c r="B190" s="93" t="s">
        <v>921</v>
      </c>
      <c r="C190" s="82">
        <v>41912</v>
      </c>
      <c r="D190" s="103" t="s">
        <v>922</v>
      </c>
      <c r="E190" s="103" t="s">
        <v>132</v>
      </c>
      <c r="F190" s="93" t="s">
        <v>133</v>
      </c>
      <c r="G190" s="31"/>
      <c r="H190" s="31"/>
      <c r="I190" s="185"/>
      <c r="J190" s="101">
        <v>4000000</v>
      </c>
      <c r="K190" s="39"/>
      <c r="L190" s="105"/>
      <c r="M190" s="105"/>
      <c r="N190" s="105"/>
      <c r="O190" s="93" t="s">
        <v>131</v>
      </c>
      <c r="P190" s="39"/>
      <c r="Q190" s="35"/>
      <c r="R190" s="35"/>
      <c r="S190" s="35"/>
      <c r="T190" s="40">
        <f t="shared" si="63"/>
        <v>0</v>
      </c>
      <c r="U190" s="35"/>
      <c r="V190" s="35"/>
      <c r="W190" s="35"/>
      <c r="X190" s="40">
        <f t="shared" si="64"/>
        <v>0</v>
      </c>
      <c r="Y190" s="35"/>
      <c r="Z190" s="35"/>
      <c r="AA190" s="35"/>
      <c r="AB190" s="40">
        <f t="shared" si="65"/>
        <v>0</v>
      </c>
      <c r="AC190" s="35"/>
      <c r="AD190" s="35"/>
      <c r="AE190" s="35"/>
      <c r="AF190" s="40">
        <f t="shared" si="66"/>
        <v>0</v>
      </c>
      <c r="AG190" s="40">
        <f t="shared" si="67"/>
        <v>0</v>
      </c>
      <c r="AH190" s="41">
        <f t="shared" si="69"/>
        <v>0</v>
      </c>
      <c r="AI190" s="42">
        <f t="shared" si="70"/>
        <v>0</v>
      </c>
    </row>
    <row r="191" spans="1:35" ht="12.75" customHeight="1">
      <c r="A191" s="142" t="s">
        <v>64</v>
      </c>
      <c r="B191" s="143"/>
      <c r="C191" s="143"/>
      <c r="D191" s="143"/>
      <c r="E191" s="143"/>
      <c r="F191" s="143"/>
      <c r="G191" s="143"/>
      <c r="H191" s="144"/>
      <c r="I191" s="55">
        <f>SUM(I135:I135)</f>
        <v>281221125</v>
      </c>
      <c r="J191" s="55">
        <f>SUM(J136:J190)</f>
        <v>274221125</v>
      </c>
      <c r="K191" s="74"/>
      <c r="L191" s="55">
        <f>SUM(L136:L190)</f>
        <v>0</v>
      </c>
      <c r="M191" s="55">
        <f t="shared" ref="M191:N191" si="71">SUM(M136:M190)</f>
        <v>0</v>
      </c>
      <c r="N191" s="55">
        <f t="shared" si="71"/>
        <v>0</v>
      </c>
      <c r="O191" s="57"/>
      <c r="P191" s="75"/>
      <c r="Q191" s="55">
        <f t="shared" ref="Q191:Y191" si="72">SUM(Q136:Q190)</f>
        <v>0</v>
      </c>
      <c r="R191" s="55">
        <f t="shared" si="72"/>
        <v>0</v>
      </c>
      <c r="S191" s="55">
        <f t="shared" si="72"/>
        <v>0</v>
      </c>
      <c r="T191" s="60">
        <f t="shared" si="72"/>
        <v>0</v>
      </c>
      <c r="U191" s="55">
        <f t="shared" si="72"/>
        <v>0</v>
      </c>
      <c r="V191" s="55">
        <f t="shared" si="72"/>
        <v>0</v>
      </c>
      <c r="W191" s="55">
        <f t="shared" si="72"/>
        <v>0</v>
      </c>
      <c r="X191" s="60">
        <f t="shared" si="72"/>
        <v>0</v>
      </c>
      <c r="Y191" s="55">
        <f t="shared" si="72"/>
        <v>0</v>
      </c>
      <c r="Z191" s="55">
        <f t="shared" ref="Z191:AA191" si="73">SUM(Z136:Z190)</f>
        <v>149600000</v>
      </c>
      <c r="AA191" s="55">
        <f t="shared" si="73"/>
        <v>120621125</v>
      </c>
      <c r="AB191" s="60">
        <f t="shared" ref="AB191:AG191" si="74">SUM(AB136:AB190)</f>
        <v>270221125</v>
      </c>
      <c r="AC191" s="55">
        <f t="shared" si="74"/>
        <v>0</v>
      </c>
      <c r="AD191" s="55">
        <f t="shared" si="74"/>
        <v>0</v>
      </c>
      <c r="AE191" s="55">
        <f t="shared" si="74"/>
        <v>0</v>
      </c>
      <c r="AF191" s="60">
        <f t="shared" si="74"/>
        <v>0</v>
      </c>
      <c r="AG191" s="53">
        <f t="shared" si="74"/>
        <v>270221125</v>
      </c>
      <c r="AH191" s="54">
        <f t="shared" ref="AH191" si="75">IF(ISERROR(AG191/I191),0,AG191/I191)</f>
        <v>0.96088487306919068</v>
      </c>
      <c r="AI191" s="54">
        <f>IF(ISERROR(AG191/$AG$296),0,AG191/$AG$296)</f>
        <v>0.15752428429423296</v>
      </c>
    </row>
    <row r="192" spans="1:35" ht="12.75" customHeight="1">
      <c r="A192" s="94"/>
      <c r="B192" s="206" t="s">
        <v>65</v>
      </c>
      <c r="C192" s="206"/>
      <c r="D192" s="206"/>
      <c r="E192" s="18"/>
      <c r="F192" s="19"/>
      <c r="G192" s="20"/>
      <c r="H192" s="20"/>
      <c r="I192" s="183">
        <v>163311436</v>
      </c>
      <c r="J192" s="22"/>
      <c r="K192" s="119"/>
      <c r="L192" s="24"/>
      <c r="M192" s="24"/>
      <c r="N192" s="24"/>
      <c r="O192" s="19"/>
      <c r="P192" s="25"/>
      <c r="Q192" s="22"/>
      <c r="R192" s="22"/>
      <c r="S192" s="22"/>
      <c r="T192" s="22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F192" s="22"/>
      <c r="AG192" s="22"/>
      <c r="AH192" s="26"/>
      <c r="AI192" s="26"/>
    </row>
    <row r="193" spans="1:35" ht="30" customHeight="1" outlineLevel="1">
      <c r="A193" s="16">
        <v>1</v>
      </c>
      <c r="B193" s="79" t="s">
        <v>604</v>
      </c>
      <c r="C193" s="81">
        <v>41890</v>
      </c>
      <c r="D193" s="78" t="s">
        <v>625</v>
      </c>
      <c r="E193" s="78" t="s">
        <v>132</v>
      </c>
      <c r="F193" s="79" t="s">
        <v>133</v>
      </c>
      <c r="G193" s="81">
        <v>41892</v>
      </c>
      <c r="H193" s="81">
        <v>42155</v>
      </c>
      <c r="I193" s="184"/>
      <c r="J193" s="132">
        <v>5030900</v>
      </c>
      <c r="K193" s="39"/>
      <c r="L193" s="105"/>
      <c r="M193" s="105"/>
      <c r="N193" s="105"/>
      <c r="O193" s="93" t="s">
        <v>131</v>
      </c>
      <c r="P193" s="39"/>
      <c r="Q193" s="35"/>
      <c r="R193" s="35"/>
      <c r="S193" s="35"/>
      <c r="T193" s="40">
        <f>SUM(Q193:S193)</f>
        <v>0</v>
      </c>
      <c r="U193" s="35"/>
      <c r="V193" s="35"/>
      <c r="W193" s="35"/>
      <c r="X193" s="40">
        <f>SUM(U193:W193)</f>
        <v>0</v>
      </c>
      <c r="Y193" s="35"/>
      <c r="Z193" s="35"/>
      <c r="AA193" s="77">
        <v>5030900</v>
      </c>
      <c r="AB193" s="40">
        <f>SUM(Y193:AA193)</f>
        <v>5030900</v>
      </c>
      <c r="AC193" s="35"/>
      <c r="AD193" s="35"/>
      <c r="AE193" s="35"/>
      <c r="AF193" s="40">
        <f>SUM(AC193:AE193)</f>
        <v>0</v>
      </c>
      <c r="AG193" s="40">
        <f>SUM(T193,X193,AB193,AF193)</f>
        <v>5030900</v>
      </c>
      <c r="AH193" s="41">
        <f>IF(ISERROR(AG193/$I$192),0,AG193/$I$192)</f>
        <v>3.080555852806291E-2</v>
      </c>
      <c r="AI193" s="42">
        <f>IF(ISERROR(AG193/$AG$296),"-",AG193/$AG$296)</f>
        <v>2.932742293393444E-3</v>
      </c>
    </row>
    <row r="194" spans="1:35" ht="30" customHeight="1" outlineLevel="1">
      <c r="A194" s="16">
        <v>2</v>
      </c>
      <c r="B194" s="79" t="s">
        <v>605</v>
      </c>
      <c r="C194" s="81">
        <v>41890</v>
      </c>
      <c r="D194" s="78" t="s">
        <v>626</v>
      </c>
      <c r="E194" s="78" t="s">
        <v>132</v>
      </c>
      <c r="F194" s="79" t="s">
        <v>133</v>
      </c>
      <c r="G194" s="81">
        <v>41892</v>
      </c>
      <c r="H194" s="81">
        <v>42155</v>
      </c>
      <c r="I194" s="184"/>
      <c r="J194" s="132">
        <v>4206203</v>
      </c>
      <c r="K194" s="39"/>
      <c r="L194" s="105"/>
      <c r="M194" s="105"/>
      <c r="N194" s="105"/>
      <c r="O194" s="93" t="s">
        <v>131</v>
      </c>
      <c r="P194" s="39"/>
      <c r="Q194" s="35"/>
      <c r="R194" s="35"/>
      <c r="S194" s="35"/>
      <c r="T194" s="40">
        <f t="shared" ref="T194:T213" si="76">SUM(Q194:S194)</f>
        <v>0</v>
      </c>
      <c r="U194" s="35"/>
      <c r="V194" s="35"/>
      <c r="W194" s="35"/>
      <c r="X194" s="40">
        <f t="shared" ref="X194:X213" si="77">SUM(U194:W194)</f>
        <v>0</v>
      </c>
      <c r="Y194" s="35"/>
      <c r="Z194" s="35"/>
      <c r="AA194" s="77">
        <v>4206203</v>
      </c>
      <c r="AB194" s="40">
        <f t="shared" ref="AB194:AB213" si="78">SUM(Y194:AA194)</f>
        <v>4206203</v>
      </c>
      <c r="AC194" s="35"/>
      <c r="AD194" s="35"/>
      <c r="AE194" s="35"/>
      <c r="AF194" s="40">
        <f t="shared" ref="AF194:AF213" si="79">SUM(AC194:AE194)</f>
        <v>0</v>
      </c>
      <c r="AG194" s="40">
        <f t="shared" ref="AG194:AG213" si="80">SUM(T194,X194,AB194,AF194)</f>
        <v>4206203</v>
      </c>
      <c r="AH194" s="41">
        <f t="shared" ref="AH194:AH213" si="81">IF(ISERROR(AG194/$I$192),0,AG194/$I$192)</f>
        <v>2.5755716213284659E-2</v>
      </c>
      <c r="AI194" s="42">
        <f t="shared" ref="AI194:AI213" si="82">IF(ISERROR(AG194/$AG$296),"-",AG194/$AG$296)</f>
        <v>2.451988597010154E-3</v>
      </c>
    </row>
    <row r="195" spans="1:35" ht="30" customHeight="1" outlineLevel="1">
      <c r="A195" s="16">
        <v>3</v>
      </c>
      <c r="B195" s="79" t="s">
        <v>606</v>
      </c>
      <c r="C195" s="81">
        <v>41899</v>
      </c>
      <c r="D195" s="78" t="s">
        <v>627</v>
      </c>
      <c r="E195" s="78" t="s">
        <v>132</v>
      </c>
      <c r="F195" s="79" t="s">
        <v>133</v>
      </c>
      <c r="G195" s="81">
        <v>41905</v>
      </c>
      <c r="H195" s="81">
        <v>42155</v>
      </c>
      <c r="I195" s="184"/>
      <c r="J195" s="132">
        <v>4050000</v>
      </c>
      <c r="K195" s="39"/>
      <c r="L195" s="105"/>
      <c r="M195" s="105"/>
      <c r="N195" s="105"/>
      <c r="O195" s="93" t="s">
        <v>131</v>
      </c>
      <c r="P195" s="39"/>
      <c r="Q195" s="35"/>
      <c r="R195" s="35"/>
      <c r="S195" s="35"/>
      <c r="T195" s="40">
        <f t="shared" si="76"/>
        <v>0</v>
      </c>
      <c r="U195" s="35"/>
      <c r="V195" s="35"/>
      <c r="W195" s="35"/>
      <c r="X195" s="40">
        <f t="shared" si="77"/>
        <v>0</v>
      </c>
      <c r="Y195" s="35"/>
      <c r="Z195" s="35"/>
      <c r="AA195" s="77">
        <v>4050000</v>
      </c>
      <c r="AB195" s="40">
        <f t="shared" si="78"/>
        <v>4050000</v>
      </c>
      <c r="AC195" s="35"/>
      <c r="AD195" s="35"/>
      <c r="AE195" s="35"/>
      <c r="AF195" s="40">
        <f t="shared" si="79"/>
        <v>0</v>
      </c>
      <c r="AG195" s="40">
        <f t="shared" si="80"/>
        <v>4050000</v>
      </c>
      <c r="AH195" s="41">
        <f t="shared" si="81"/>
        <v>2.4799243085462795E-2</v>
      </c>
      <c r="AI195" s="42">
        <f t="shared" si="82"/>
        <v>2.3609307058863123E-3</v>
      </c>
    </row>
    <row r="196" spans="1:35" ht="30" customHeight="1" outlineLevel="1">
      <c r="A196" s="16">
        <v>4</v>
      </c>
      <c r="B196" s="79" t="s">
        <v>607</v>
      </c>
      <c r="C196" s="81">
        <v>41890</v>
      </c>
      <c r="D196" s="78" t="s">
        <v>628</v>
      </c>
      <c r="E196" s="78" t="s">
        <v>132</v>
      </c>
      <c r="F196" s="79" t="s">
        <v>133</v>
      </c>
      <c r="G196" s="81">
        <v>41892</v>
      </c>
      <c r="H196" s="81">
        <v>42155</v>
      </c>
      <c r="I196" s="184"/>
      <c r="J196" s="132">
        <v>5424300</v>
      </c>
      <c r="K196" s="39"/>
      <c r="L196" s="105"/>
      <c r="M196" s="105"/>
      <c r="N196" s="105"/>
      <c r="O196" s="93" t="s">
        <v>131</v>
      </c>
      <c r="P196" s="39"/>
      <c r="Q196" s="35"/>
      <c r="R196" s="35"/>
      <c r="S196" s="35"/>
      <c r="T196" s="40">
        <f t="shared" si="76"/>
        <v>0</v>
      </c>
      <c r="U196" s="35"/>
      <c r="V196" s="35"/>
      <c r="W196" s="35"/>
      <c r="X196" s="40">
        <f t="shared" si="77"/>
        <v>0</v>
      </c>
      <c r="Y196" s="35"/>
      <c r="Z196" s="35"/>
      <c r="AA196" s="77">
        <v>5424300</v>
      </c>
      <c r="AB196" s="40">
        <f t="shared" si="78"/>
        <v>5424300</v>
      </c>
      <c r="AC196" s="35"/>
      <c r="AD196" s="35"/>
      <c r="AE196" s="35"/>
      <c r="AF196" s="40">
        <f t="shared" si="79"/>
        <v>0</v>
      </c>
      <c r="AG196" s="40">
        <f t="shared" si="80"/>
        <v>5424300</v>
      </c>
      <c r="AH196" s="41">
        <f t="shared" si="81"/>
        <v>3.3214452905796506E-2</v>
      </c>
      <c r="AI196" s="42">
        <f t="shared" si="82"/>
        <v>3.1620731920837344E-3</v>
      </c>
    </row>
    <row r="197" spans="1:35" ht="30" customHeight="1" outlineLevel="1">
      <c r="A197" s="16">
        <v>5</v>
      </c>
      <c r="B197" s="79" t="s">
        <v>608</v>
      </c>
      <c r="C197" s="81">
        <v>41890</v>
      </c>
      <c r="D197" s="78" t="s">
        <v>629</v>
      </c>
      <c r="E197" s="78" t="s">
        <v>132</v>
      </c>
      <c r="F197" s="79" t="s">
        <v>133</v>
      </c>
      <c r="G197" s="81">
        <v>41892</v>
      </c>
      <c r="H197" s="81">
        <v>42155</v>
      </c>
      <c r="I197" s="184"/>
      <c r="J197" s="132">
        <v>4050000</v>
      </c>
      <c r="K197" s="39"/>
      <c r="L197" s="105"/>
      <c r="M197" s="105"/>
      <c r="N197" s="105"/>
      <c r="O197" s="93" t="s">
        <v>131</v>
      </c>
      <c r="P197" s="39"/>
      <c r="Q197" s="35"/>
      <c r="R197" s="35"/>
      <c r="S197" s="35"/>
      <c r="T197" s="40">
        <f t="shared" si="76"/>
        <v>0</v>
      </c>
      <c r="U197" s="35"/>
      <c r="V197" s="35"/>
      <c r="W197" s="35"/>
      <c r="X197" s="40">
        <f t="shared" si="77"/>
        <v>0</v>
      </c>
      <c r="Y197" s="35"/>
      <c r="Z197" s="35"/>
      <c r="AA197" s="77">
        <v>4050000</v>
      </c>
      <c r="AB197" s="40">
        <f t="shared" si="78"/>
        <v>4050000</v>
      </c>
      <c r="AC197" s="35"/>
      <c r="AD197" s="35"/>
      <c r="AE197" s="35"/>
      <c r="AF197" s="40">
        <f t="shared" si="79"/>
        <v>0</v>
      </c>
      <c r="AG197" s="40">
        <f t="shared" si="80"/>
        <v>4050000</v>
      </c>
      <c r="AH197" s="41">
        <f t="shared" si="81"/>
        <v>2.4799243085462795E-2</v>
      </c>
      <c r="AI197" s="42">
        <f t="shared" si="82"/>
        <v>2.3609307058863123E-3</v>
      </c>
    </row>
    <row r="198" spans="1:35" ht="30" customHeight="1" outlineLevel="1">
      <c r="A198" s="16">
        <v>6</v>
      </c>
      <c r="B198" s="79" t="s">
        <v>609</v>
      </c>
      <c r="C198" s="81">
        <v>41890</v>
      </c>
      <c r="D198" s="78" t="s">
        <v>630</v>
      </c>
      <c r="E198" s="78" t="s">
        <v>132</v>
      </c>
      <c r="F198" s="79" t="s">
        <v>133</v>
      </c>
      <c r="G198" s="81">
        <v>41892</v>
      </c>
      <c r="H198" s="81">
        <v>42155</v>
      </c>
      <c r="I198" s="184"/>
      <c r="J198" s="132">
        <v>4050000</v>
      </c>
      <c r="K198" s="39"/>
      <c r="L198" s="105"/>
      <c r="M198" s="105"/>
      <c r="N198" s="105"/>
      <c r="O198" s="93" t="s">
        <v>131</v>
      </c>
      <c r="P198" s="39"/>
      <c r="Q198" s="35"/>
      <c r="R198" s="35"/>
      <c r="S198" s="35"/>
      <c r="T198" s="40">
        <f t="shared" si="76"/>
        <v>0</v>
      </c>
      <c r="U198" s="35"/>
      <c r="V198" s="35"/>
      <c r="W198" s="35"/>
      <c r="X198" s="40">
        <f t="shared" si="77"/>
        <v>0</v>
      </c>
      <c r="Y198" s="35"/>
      <c r="Z198" s="35"/>
      <c r="AA198" s="77">
        <v>4050000</v>
      </c>
      <c r="AB198" s="40">
        <f t="shared" si="78"/>
        <v>4050000</v>
      </c>
      <c r="AC198" s="35"/>
      <c r="AD198" s="35"/>
      <c r="AE198" s="35"/>
      <c r="AF198" s="40">
        <f t="shared" si="79"/>
        <v>0</v>
      </c>
      <c r="AG198" s="40">
        <f t="shared" si="80"/>
        <v>4050000</v>
      </c>
      <c r="AH198" s="41">
        <f t="shared" si="81"/>
        <v>2.4799243085462795E-2</v>
      </c>
      <c r="AI198" s="42">
        <f t="shared" si="82"/>
        <v>2.3609307058863123E-3</v>
      </c>
    </row>
    <row r="199" spans="1:35" ht="30" customHeight="1" outlineLevel="1">
      <c r="A199" s="16">
        <v>7</v>
      </c>
      <c r="B199" s="79" t="s">
        <v>610</v>
      </c>
      <c r="C199" s="81">
        <v>41899</v>
      </c>
      <c r="D199" s="78" t="s">
        <v>631</v>
      </c>
      <c r="E199" s="78" t="s">
        <v>132</v>
      </c>
      <c r="F199" s="79" t="s">
        <v>133</v>
      </c>
      <c r="G199" s="81">
        <v>41905</v>
      </c>
      <c r="H199" s="81">
        <v>42155</v>
      </c>
      <c r="I199" s="184"/>
      <c r="J199" s="132">
        <v>5419798</v>
      </c>
      <c r="K199" s="39"/>
      <c r="L199" s="105"/>
      <c r="M199" s="105"/>
      <c r="N199" s="105"/>
      <c r="O199" s="93" t="s">
        <v>131</v>
      </c>
      <c r="P199" s="39"/>
      <c r="Q199" s="35"/>
      <c r="R199" s="35"/>
      <c r="S199" s="35"/>
      <c r="T199" s="40">
        <f t="shared" si="76"/>
        <v>0</v>
      </c>
      <c r="U199" s="35"/>
      <c r="V199" s="35"/>
      <c r="W199" s="35"/>
      <c r="X199" s="40">
        <f t="shared" si="77"/>
        <v>0</v>
      </c>
      <c r="Y199" s="35"/>
      <c r="Z199" s="35"/>
      <c r="AA199" s="77">
        <v>5419798</v>
      </c>
      <c r="AB199" s="40">
        <f t="shared" si="78"/>
        <v>5419798</v>
      </c>
      <c r="AC199" s="35"/>
      <c r="AD199" s="35"/>
      <c r="AE199" s="35"/>
      <c r="AF199" s="40">
        <f t="shared" si="79"/>
        <v>0</v>
      </c>
      <c r="AG199" s="40">
        <f t="shared" si="80"/>
        <v>5419798</v>
      </c>
      <c r="AH199" s="41">
        <f t="shared" si="81"/>
        <v>3.3186885944717304E-2</v>
      </c>
      <c r="AI199" s="42">
        <f t="shared" si="82"/>
        <v>3.1594487698521538E-3</v>
      </c>
    </row>
    <row r="200" spans="1:35" ht="30" customHeight="1" outlineLevel="1">
      <c r="A200" s="16">
        <v>8</v>
      </c>
      <c r="B200" s="79" t="s">
        <v>611</v>
      </c>
      <c r="C200" s="81">
        <v>41899</v>
      </c>
      <c r="D200" s="78" t="s">
        <v>632</v>
      </c>
      <c r="E200" s="78" t="s">
        <v>132</v>
      </c>
      <c r="F200" s="79" t="s">
        <v>133</v>
      </c>
      <c r="G200" s="81">
        <v>41905</v>
      </c>
      <c r="H200" s="81">
        <v>42155</v>
      </c>
      <c r="I200" s="184"/>
      <c r="J200" s="132">
        <v>4050000</v>
      </c>
      <c r="K200" s="39"/>
      <c r="L200" s="105"/>
      <c r="M200" s="105"/>
      <c r="N200" s="105"/>
      <c r="O200" s="93" t="s">
        <v>131</v>
      </c>
      <c r="P200" s="39"/>
      <c r="Q200" s="35"/>
      <c r="R200" s="35"/>
      <c r="S200" s="35"/>
      <c r="T200" s="40">
        <f t="shared" si="76"/>
        <v>0</v>
      </c>
      <c r="U200" s="35"/>
      <c r="V200" s="35"/>
      <c r="W200" s="35"/>
      <c r="X200" s="40">
        <f t="shared" si="77"/>
        <v>0</v>
      </c>
      <c r="Y200" s="35"/>
      <c r="Z200" s="35"/>
      <c r="AA200" s="77">
        <v>4050000</v>
      </c>
      <c r="AB200" s="40">
        <f t="shared" si="78"/>
        <v>4050000</v>
      </c>
      <c r="AC200" s="35"/>
      <c r="AD200" s="35"/>
      <c r="AE200" s="35"/>
      <c r="AF200" s="40">
        <f t="shared" si="79"/>
        <v>0</v>
      </c>
      <c r="AG200" s="40">
        <f t="shared" si="80"/>
        <v>4050000</v>
      </c>
      <c r="AH200" s="41">
        <f t="shared" si="81"/>
        <v>2.4799243085462795E-2</v>
      </c>
      <c r="AI200" s="42">
        <f t="shared" si="82"/>
        <v>2.3609307058863123E-3</v>
      </c>
    </row>
    <row r="201" spans="1:35" ht="30" customHeight="1" outlineLevel="1">
      <c r="A201" s="16">
        <v>9</v>
      </c>
      <c r="B201" s="79" t="s">
        <v>612</v>
      </c>
      <c r="C201" s="81">
        <v>41890</v>
      </c>
      <c r="D201" s="78" t="s">
        <v>633</v>
      </c>
      <c r="E201" s="78" t="s">
        <v>132</v>
      </c>
      <c r="F201" s="79" t="s">
        <v>133</v>
      </c>
      <c r="G201" s="81">
        <v>41892</v>
      </c>
      <c r="H201" s="81">
        <v>42155</v>
      </c>
      <c r="I201" s="184"/>
      <c r="J201" s="132">
        <v>4050000</v>
      </c>
      <c r="K201" s="39"/>
      <c r="L201" s="105"/>
      <c r="M201" s="105"/>
      <c r="N201" s="105"/>
      <c r="O201" s="93" t="s">
        <v>131</v>
      </c>
      <c r="P201" s="39"/>
      <c r="Q201" s="35"/>
      <c r="R201" s="35"/>
      <c r="S201" s="35"/>
      <c r="T201" s="40">
        <f t="shared" si="76"/>
        <v>0</v>
      </c>
      <c r="U201" s="35"/>
      <c r="V201" s="35"/>
      <c r="W201" s="35"/>
      <c r="X201" s="40">
        <f t="shared" si="77"/>
        <v>0</v>
      </c>
      <c r="Y201" s="35"/>
      <c r="Z201" s="35"/>
      <c r="AA201" s="77">
        <v>4050000</v>
      </c>
      <c r="AB201" s="40">
        <f t="shared" si="78"/>
        <v>4050000</v>
      </c>
      <c r="AC201" s="35"/>
      <c r="AD201" s="35"/>
      <c r="AE201" s="35"/>
      <c r="AF201" s="40">
        <f t="shared" si="79"/>
        <v>0</v>
      </c>
      <c r="AG201" s="40">
        <f t="shared" si="80"/>
        <v>4050000</v>
      </c>
      <c r="AH201" s="41">
        <f t="shared" si="81"/>
        <v>2.4799243085462795E-2</v>
      </c>
      <c r="AI201" s="42">
        <f t="shared" si="82"/>
        <v>2.3609307058863123E-3</v>
      </c>
    </row>
    <row r="202" spans="1:35" ht="30" customHeight="1" outlineLevel="1">
      <c r="A202" s="16">
        <v>10</v>
      </c>
      <c r="B202" s="79" t="s">
        <v>613</v>
      </c>
      <c r="C202" s="81">
        <v>41890</v>
      </c>
      <c r="D202" s="78" t="s">
        <v>634</v>
      </c>
      <c r="E202" s="78" t="s">
        <v>132</v>
      </c>
      <c r="F202" s="79" t="s">
        <v>133</v>
      </c>
      <c r="G202" s="81">
        <v>41892</v>
      </c>
      <c r="H202" s="81">
        <v>42155</v>
      </c>
      <c r="I202" s="184"/>
      <c r="J202" s="132">
        <v>4050000</v>
      </c>
      <c r="K202" s="39"/>
      <c r="L202" s="105"/>
      <c r="M202" s="105"/>
      <c r="N202" s="105"/>
      <c r="O202" s="93" t="s">
        <v>131</v>
      </c>
      <c r="P202" s="39"/>
      <c r="Q202" s="35"/>
      <c r="R202" s="35"/>
      <c r="S202" s="35"/>
      <c r="T202" s="40">
        <f t="shared" si="76"/>
        <v>0</v>
      </c>
      <c r="U202" s="35"/>
      <c r="V202" s="35"/>
      <c r="W202" s="35"/>
      <c r="X202" s="40">
        <f t="shared" si="77"/>
        <v>0</v>
      </c>
      <c r="Y202" s="35"/>
      <c r="Z202" s="35"/>
      <c r="AA202" s="77">
        <v>4050000</v>
      </c>
      <c r="AB202" s="40">
        <f t="shared" si="78"/>
        <v>4050000</v>
      </c>
      <c r="AC202" s="35"/>
      <c r="AD202" s="35"/>
      <c r="AE202" s="35"/>
      <c r="AF202" s="40">
        <f t="shared" si="79"/>
        <v>0</v>
      </c>
      <c r="AG202" s="40">
        <f t="shared" si="80"/>
        <v>4050000</v>
      </c>
      <c r="AH202" s="41">
        <f t="shared" si="81"/>
        <v>2.4799243085462795E-2</v>
      </c>
      <c r="AI202" s="42">
        <f t="shared" si="82"/>
        <v>2.3609307058863123E-3</v>
      </c>
    </row>
    <row r="203" spans="1:35" ht="30" customHeight="1" outlineLevel="1">
      <c r="A203" s="16">
        <v>11</v>
      </c>
      <c r="B203" s="79" t="s">
        <v>614</v>
      </c>
      <c r="C203" s="81">
        <v>41890</v>
      </c>
      <c r="D203" s="78" t="s">
        <v>635</v>
      </c>
      <c r="E203" s="78" t="s">
        <v>132</v>
      </c>
      <c r="F203" s="79" t="s">
        <v>133</v>
      </c>
      <c r="G203" s="81">
        <v>41892</v>
      </c>
      <c r="H203" s="81">
        <v>42155</v>
      </c>
      <c r="I203" s="184"/>
      <c r="J203" s="132">
        <v>4050000</v>
      </c>
      <c r="K203" s="39"/>
      <c r="L203" s="105"/>
      <c r="M203" s="105"/>
      <c r="N203" s="105"/>
      <c r="O203" s="93" t="s">
        <v>131</v>
      </c>
      <c r="P203" s="39"/>
      <c r="Q203" s="35"/>
      <c r="R203" s="35"/>
      <c r="S203" s="35"/>
      <c r="T203" s="40">
        <f t="shared" si="76"/>
        <v>0</v>
      </c>
      <c r="U203" s="35"/>
      <c r="V203" s="35"/>
      <c r="W203" s="35"/>
      <c r="X203" s="40">
        <f t="shared" si="77"/>
        <v>0</v>
      </c>
      <c r="Y203" s="35"/>
      <c r="Z203" s="35"/>
      <c r="AA203" s="77">
        <v>4050000</v>
      </c>
      <c r="AB203" s="40">
        <f t="shared" si="78"/>
        <v>4050000</v>
      </c>
      <c r="AC203" s="35"/>
      <c r="AD203" s="35"/>
      <c r="AE203" s="35"/>
      <c r="AF203" s="40">
        <f t="shared" si="79"/>
        <v>0</v>
      </c>
      <c r="AG203" s="40">
        <f t="shared" si="80"/>
        <v>4050000</v>
      </c>
      <c r="AH203" s="41">
        <f t="shared" si="81"/>
        <v>2.4799243085462795E-2</v>
      </c>
      <c r="AI203" s="42">
        <f t="shared" si="82"/>
        <v>2.3609307058863123E-3</v>
      </c>
    </row>
    <row r="204" spans="1:35" ht="30" customHeight="1" outlineLevel="1">
      <c r="A204" s="16">
        <v>12</v>
      </c>
      <c r="B204" s="79" t="s">
        <v>615</v>
      </c>
      <c r="C204" s="81">
        <v>41890</v>
      </c>
      <c r="D204" s="78" t="s">
        <v>636</v>
      </c>
      <c r="E204" s="78" t="s">
        <v>132</v>
      </c>
      <c r="F204" s="79" t="s">
        <v>133</v>
      </c>
      <c r="G204" s="81">
        <v>41893</v>
      </c>
      <c r="H204" s="81">
        <v>42155</v>
      </c>
      <c r="I204" s="184"/>
      <c r="J204" s="132">
        <v>4050000</v>
      </c>
      <c r="K204" s="39"/>
      <c r="L204" s="105"/>
      <c r="M204" s="105"/>
      <c r="N204" s="105"/>
      <c r="O204" s="93" t="s">
        <v>131</v>
      </c>
      <c r="P204" s="39"/>
      <c r="Q204" s="35"/>
      <c r="R204" s="35"/>
      <c r="S204" s="35"/>
      <c r="T204" s="40">
        <f t="shared" si="76"/>
        <v>0</v>
      </c>
      <c r="U204" s="35"/>
      <c r="V204" s="35"/>
      <c r="W204" s="35"/>
      <c r="X204" s="40">
        <f t="shared" si="77"/>
        <v>0</v>
      </c>
      <c r="Y204" s="35"/>
      <c r="Z204" s="35"/>
      <c r="AA204" s="77">
        <v>4050000</v>
      </c>
      <c r="AB204" s="40">
        <f t="shared" si="78"/>
        <v>4050000</v>
      </c>
      <c r="AC204" s="35"/>
      <c r="AD204" s="35"/>
      <c r="AE204" s="35"/>
      <c r="AF204" s="40">
        <f t="shared" si="79"/>
        <v>0</v>
      </c>
      <c r="AG204" s="40">
        <f t="shared" si="80"/>
        <v>4050000</v>
      </c>
      <c r="AH204" s="41">
        <f t="shared" si="81"/>
        <v>2.4799243085462795E-2</v>
      </c>
      <c r="AI204" s="42">
        <f t="shared" si="82"/>
        <v>2.3609307058863123E-3</v>
      </c>
    </row>
    <row r="205" spans="1:35" ht="30" customHeight="1" outlineLevel="1">
      <c r="A205" s="16">
        <v>13</v>
      </c>
      <c r="B205" s="79" t="s">
        <v>616</v>
      </c>
      <c r="C205" s="81">
        <v>41899</v>
      </c>
      <c r="D205" s="78" t="s">
        <v>637</v>
      </c>
      <c r="E205" s="78" t="s">
        <v>132</v>
      </c>
      <c r="F205" s="79" t="s">
        <v>133</v>
      </c>
      <c r="G205" s="81">
        <v>41905</v>
      </c>
      <c r="H205" s="81">
        <v>42155</v>
      </c>
      <c r="I205" s="184"/>
      <c r="J205" s="132">
        <v>5620248</v>
      </c>
      <c r="K205" s="39"/>
      <c r="L205" s="105"/>
      <c r="M205" s="105"/>
      <c r="N205" s="105"/>
      <c r="O205" s="93" t="s">
        <v>131</v>
      </c>
      <c r="P205" s="39"/>
      <c r="Q205" s="35"/>
      <c r="R205" s="35"/>
      <c r="S205" s="35"/>
      <c r="T205" s="40">
        <f t="shared" si="76"/>
        <v>0</v>
      </c>
      <c r="U205" s="35"/>
      <c r="V205" s="35"/>
      <c r="W205" s="35"/>
      <c r="X205" s="40">
        <f t="shared" si="77"/>
        <v>0</v>
      </c>
      <c r="Y205" s="35"/>
      <c r="Z205" s="35"/>
      <c r="AA205" s="77">
        <v>5620248</v>
      </c>
      <c r="AB205" s="40">
        <f t="shared" si="78"/>
        <v>5620248</v>
      </c>
      <c r="AC205" s="35"/>
      <c r="AD205" s="35"/>
      <c r="AE205" s="35"/>
      <c r="AF205" s="40">
        <f t="shared" si="79"/>
        <v>0</v>
      </c>
      <c r="AG205" s="40">
        <f t="shared" si="80"/>
        <v>5620248</v>
      </c>
      <c r="AH205" s="41">
        <f t="shared" si="81"/>
        <v>3.4414295395700276E-2</v>
      </c>
      <c r="AI205" s="42">
        <f t="shared" si="82"/>
        <v>3.2763002661471939E-3</v>
      </c>
    </row>
    <row r="206" spans="1:35" ht="30" customHeight="1" outlineLevel="1">
      <c r="A206" s="16">
        <v>14</v>
      </c>
      <c r="B206" s="79" t="s">
        <v>617</v>
      </c>
      <c r="C206" s="81">
        <v>41890</v>
      </c>
      <c r="D206" s="78" t="s">
        <v>638</v>
      </c>
      <c r="E206" s="78" t="s">
        <v>132</v>
      </c>
      <c r="F206" s="79" t="s">
        <v>133</v>
      </c>
      <c r="G206" s="81">
        <v>41892</v>
      </c>
      <c r="H206" s="81">
        <v>42155</v>
      </c>
      <c r="I206" s="184"/>
      <c r="J206" s="132">
        <v>4050000</v>
      </c>
      <c r="K206" s="39"/>
      <c r="L206" s="105"/>
      <c r="M206" s="105"/>
      <c r="N206" s="105"/>
      <c r="O206" s="93" t="s">
        <v>131</v>
      </c>
      <c r="P206" s="39"/>
      <c r="Q206" s="35"/>
      <c r="R206" s="35"/>
      <c r="S206" s="35"/>
      <c r="T206" s="40">
        <f t="shared" si="76"/>
        <v>0</v>
      </c>
      <c r="U206" s="35"/>
      <c r="V206" s="35"/>
      <c r="W206" s="35"/>
      <c r="X206" s="40">
        <f t="shared" si="77"/>
        <v>0</v>
      </c>
      <c r="Y206" s="35"/>
      <c r="Z206" s="35"/>
      <c r="AA206" s="77">
        <v>4050000</v>
      </c>
      <c r="AB206" s="40">
        <f t="shared" si="78"/>
        <v>4050000</v>
      </c>
      <c r="AC206" s="35"/>
      <c r="AD206" s="35"/>
      <c r="AE206" s="35"/>
      <c r="AF206" s="40">
        <f t="shared" si="79"/>
        <v>0</v>
      </c>
      <c r="AG206" s="40">
        <f t="shared" si="80"/>
        <v>4050000</v>
      </c>
      <c r="AH206" s="41">
        <f t="shared" si="81"/>
        <v>2.4799243085462795E-2</v>
      </c>
      <c r="AI206" s="42">
        <f t="shared" si="82"/>
        <v>2.3609307058863123E-3</v>
      </c>
    </row>
    <row r="207" spans="1:35" ht="30" customHeight="1" outlineLevel="1">
      <c r="A207" s="16">
        <v>15</v>
      </c>
      <c r="B207" s="79" t="s">
        <v>618</v>
      </c>
      <c r="C207" s="81">
        <v>41890</v>
      </c>
      <c r="D207" s="78" t="s">
        <v>639</v>
      </c>
      <c r="E207" s="78" t="s">
        <v>132</v>
      </c>
      <c r="F207" s="79" t="s">
        <v>133</v>
      </c>
      <c r="G207" s="81">
        <v>41892</v>
      </c>
      <c r="H207" s="81">
        <v>42155</v>
      </c>
      <c r="I207" s="184"/>
      <c r="J207" s="132">
        <v>4050000</v>
      </c>
      <c r="K207" s="39"/>
      <c r="L207" s="105"/>
      <c r="M207" s="105"/>
      <c r="N207" s="105"/>
      <c r="O207" s="93" t="s">
        <v>131</v>
      </c>
      <c r="P207" s="39"/>
      <c r="Q207" s="35"/>
      <c r="R207" s="35"/>
      <c r="S207" s="35"/>
      <c r="T207" s="40">
        <f t="shared" si="76"/>
        <v>0</v>
      </c>
      <c r="U207" s="35"/>
      <c r="V207" s="35"/>
      <c r="W207" s="35"/>
      <c r="X207" s="40">
        <f t="shared" si="77"/>
        <v>0</v>
      </c>
      <c r="Y207" s="35"/>
      <c r="Z207" s="35"/>
      <c r="AA207" s="77">
        <v>4050000</v>
      </c>
      <c r="AB207" s="40">
        <f t="shared" si="78"/>
        <v>4050000</v>
      </c>
      <c r="AC207" s="35"/>
      <c r="AD207" s="35"/>
      <c r="AE207" s="35"/>
      <c r="AF207" s="40">
        <f t="shared" si="79"/>
        <v>0</v>
      </c>
      <c r="AG207" s="40">
        <f t="shared" si="80"/>
        <v>4050000</v>
      </c>
      <c r="AH207" s="41">
        <f t="shared" si="81"/>
        <v>2.4799243085462795E-2</v>
      </c>
      <c r="AI207" s="42">
        <f t="shared" si="82"/>
        <v>2.3609307058863123E-3</v>
      </c>
    </row>
    <row r="208" spans="1:35" ht="30" customHeight="1" outlineLevel="1">
      <c r="A208" s="16">
        <v>16</v>
      </c>
      <c r="B208" s="79" t="s">
        <v>619</v>
      </c>
      <c r="C208" s="81">
        <v>41890</v>
      </c>
      <c r="D208" s="78" t="s">
        <v>640</v>
      </c>
      <c r="E208" s="78" t="s">
        <v>132</v>
      </c>
      <c r="F208" s="79" t="s">
        <v>133</v>
      </c>
      <c r="G208" s="81">
        <v>41892</v>
      </c>
      <c r="H208" s="81">
        <v>42155</v>
      </c>
      <c r="I208" s="184"/>
      <c r="J208" s="132">
        <v>4050000</v>
      </c>
      <c r="K208" s="39"/>
      <c r="L208" s="105"/>
      <c r="M208" s="105"/>
      <c r="N208" s="105"/>
      <c r="O208" s="93" t="s">
        <v>131</v>
      </c>
      <c r="P208" s="39"/>
      <c r="Q208" s="35"/>
      <c r="R208" s="35"/>
      <c r="S208" s="35"/>
      <c r="T208" s="40">
        <f t="shared" si="76"/>
        <v>0</v>
      </c>
      <c r="U208" s="35"/>
      <c r="V208" s="35"/>
      <c r="W208" s="35"/>
      <c r="X208" s="40">
        <f t="shared" si="77"/>
        <v>0</v>
      </c>
      <c r="Y208" s="35"/>
      <c r="Z208" s="35"/>
      <c r="AA208" s="77">
        <v>4050000</v>
      </c>
      <c r="AB208" s="40">
        <f t="shared" si="78"/>
        <v>4050000</v>
      </c>
      <c r="AC208" s="35"/>
      <c r="AD208" s="35"/>
      <c r="AE208" s="35"/>
      <c r="AF208" s="40">
        <f t="shared" si="79"/>
        <v>0</v>
      </c>
      <c r="AG208" s="40">
        <f t="shared" si="80"/>
        <v>4050000</v>
      </c>
      <c r="AH208" s="41">
        <f t="shared" si="81"/>
        <v>2.4799243085462795E-2</v>
      </c>
      <c r="AI208" s="42">
        <f t="shared" si="82"/>
        <v>2.3609307058863123E-3</v>
      </c>
    </row>
    <row r="209" spans="1:35" ht="30" customHeight="1" outlineLevel="1">
      <c r="A209" s="16">
        <v>17</v>
      </c>
      <c r="B209" s="79" t="s">
        <v>620</v>
      </c>
      <c r="C209" s="81">
        <v>41899</v>
      </c>
      <c r="D209" s="78" t="s">
        <v>641</v>
      </c>
      <c r="E209" s="78" t="s">
        <v>132</v>
      </c>
      <c r="F209" s="79" t="s">
        <v>133</v>
      </c>
      <c r="G209" s="81">
        <v>41905</v>
      </c>
      <c r="H209" s="81">
        <v>42155</v>
      </c>
      <c r="I209" s="184"/>
      <c r="J209" s="132">
        <v>4050000</v>
      </c>
      <c r="K209" s="39"/>
      <c r="L209" s="105"/>
      <c r="M209" s="105"/>
      <c r="N209" s="105"/>
      <c r="O209" s="93" t="s">
        <v>131</v>
      </c>
      <c r="P209" s="39"/>
      <c r="Q209" s="35"/>
      <c r="R209" s="35"/>
      <c r="S209" s="35"/>
      <c r="T209" s="40">
        <f t="shared" si="76"/>
        <v>0</v>
      </c>
      <c r="U209" s="35"/>
      <c r="V209" s="35"/>
      <c r="W209" s="35"/>
      <c r="X209" s="40">
        <f t="shared" si="77"/>
        <v>0</v>
      </c>
      <c r="Y209" s="35"/>
      <c r="Z209" s="35"/>
      <c r="AA209" s="77">
        <v>4050000</v>
      </c>
      <c r="AB209" s="40">
        <f t="shared" si="78"/>
        <v>4050000</v>
      </c>
      <c r="AC209" s="35"/>
      <c r="AD209" s="35"/>
      <c r="AE209" s="35"/>
      <c r="AF209" s="40">
        <f t="shared" si="79"/>
        <v>0</v>
      </c>
      <c r="AG209" s="40">
        <f t="shared" si="80"/>
        <v>4050000</v>
      </c>
      <c r="AH209" s="41">
        <f t="shared" si="81"/>
        <v>2.4799243085462795E-2</v>
      </c>
      <c r="AI209" s="42">
        <f t="shared" si="82"/>
        <v>2.3609307058863123E-3</v>
      </c>
    </row>
    <row r="210" spans="1:35" ht="30" customHeight="1" outlineLevel="1">
      <c r="A210" s="16">
        <v>18</v>
      </c>
      <c r="B210" s="79" t="s">
        <v>621</v>
      </c>
      <c r="C210" s="81">
        <v>41899</v>
      </c>
      <c r="D210" s="78" t="s">
        <v>642</v>
      </c>
      <c r="E210" s="78" t="s">
        <v>132</v>
      </c>
      <c r="F210" s="79" t="s">
        <v>133</v>
      </c>
      <c r="G210" s="81">
        <v>41905</v>
      </c>
      <c r="H210" s="81">
        <v>42155</v>
      </c>
      <c r="I210" s="184"/>
      <c r="J210" s="132">
        <v>4050000</v>
      </c>
      <c r="K210" s="39"/>
      <c r="L210" s="105"/>
      <c r="M210" s="105"/>
      <c r="N210" s="105"/>
      <c r="O210" s="93" t="s">
        <v>131</v>
      </c>
      <c r="P210" s="39"/>
      <c r="Q210" s="35"/>
      <c r="R210" s="35"/>
      <c r="S210" s="35"/>
      <c r="T210" s="40">
        <f t="shared" si="76"/>
        <v>0</v>
      </c>
      <c r="U210" s="35"/>
      <c r="V210" s="35"/>
      <c r="W210" s="35"/>
      <c r="X210" s="40">
        <f t="shared" si="77"/>
        <v>0</v>
      </c>
      <c r="Y210" s="35"/>
      <c r="Z210" s="35"/>
      <c r="AA210" s="77">
        <v>4050000</v>
      </c>
      <c r="AB210" s="40">
        <f t="shared" si="78"/>
        <v>4050000</v>
      </c>
      <c r="AC210" s="35"/>
      <c r="AD210" s="35"/>
      <c r="AE210" s="35"/>
      <c r="AF210" s="40">
        <f t="shared" si="79"/>
        <v>0</v>
      </c>
      <c r="AG210" s="40">
        <f t="shared" si="80"/>
        <v>4050000</v>
      </c>
      <c r="AH210" s="41">
        <f t="shared" si="81"/>
        <v>2.4799243085462795E-2</v>
      </c>
      <c r="AI210" s="42">
        <f t="shared" si="82"/>
        <v>2.3609307058863123E-3</v>
      </c>
    </row>
    <row r="211" spans="1:35" ht="30" customHeight="1" outlineLevel="1">
      <c r="A211" s="16">
        <v>19</v>
      </c>
      <c r="B211" s="79" t="s">
        <v>622</v>
      </c>
      <c r="C211" s="81">
        <v>41890</v>
      </c>
      <c r="D211" s="78" t="s">
        <v>643</v>
      </c>
      <c r="E211" s="78" t="s">
        <v>132</v>
      </c>
      <c r="F211" s="79" t="s">
        <v>133</v>
      </c>
      <c r="G211" s="81">
        <v>41892</v>
      </c>
      <c r="H211" s="81">
        <v>42155</v>
      </c>
      <c r="I211" s="184"/>
      <c r="J211" s="132">
        <v>4050000</v>
      </c>
      <c r="K211" s="39"/>
      <c r="L211" s="105"/>
      <c r="M211" s="105"/>
      <c r="N211" s="105"/>
      <c r="O211" s="93" t="s">
        <v>131</v>
      </c>
      <c r="P211" s="39"/>
      <c r="Q211" s="35"/>
      <c r="R211" s="35"/>
      <c r="S211" s="35"/>
      <c r="T211" s="40">
        <f t="shared" si="76"/>
        <v>0</v>
      </c>
      <c r="U211" s="35"/>
      <c r="V211" s="35"/>
      <c r="W211" s="35"/>
      <c r="X211" s="40">
        <f t="shared" si="77"/>
        <v>0</v>
      </c>
      <c r="Y211" s="35"/>
      <c r="Z211" s="35"/>
      <c r="AA211" s="77">
        <v>4050000</v>
      </c>
      <c r="AB211" s="40">
        <f t="shared" si="78"/>
        <v>4050000</v>
      </c>
      <c r="AC211" s="35"/>
      <c r="AD211" s="35"/>
      <c r="AE211" s="35"/>
      <c r="AF211" s="40">
        <f t="shared" si="79"/>
        <v>0</v>
      </c>
      <c r="AG211" s="40">
        <f t="shared" si="80"/>
        <v>4050000</v>
      </c>
      <c r="AH211" s="41">
        <f t="shared" si="81"/>
        <v>2.4799243085462795E-2</v>
      </c>
      <c r="AI211" s="42">
        <f t="shared" si="82"/>
        <v>2.3609307058863123E-3</v>
      </c>
    </row>
    <row r="212" spans="1:35" ht="30" customHeight="1" outlineLevel="1">
      <c r="A212" s="16">
        <v>20</v>
      </c>
      <c r="B212" s="79" t="s">
        <v>623</v>
      </c>
      <c r="C212" s="81">
        <v>41890</v>
      </c>
      <c r="D212" s="78" t="s">
        <v>644</v>
      </c>
      <c r="E212" s="78" t="s">
        <v>132</v>
      </c>
      <c r="F212" s="79" t="s">
        <v>133</v>
      </c>
      <c r="G212" s="81">
        <v>41892</v>
      </c>
      <c r="H212" s="81">
        <v>42155</v>
      </c>
      <c r="I212" s="184"/>
      <c r="J212" s="132">
        <v>4050000</v>
      </c>
      <c r="K212" s="39"/>
      <c r="L212" s="105"/>
      <c r="M212" s="105"/>
      <c r="N212" s="105"/>
      <c r="O212" s="93" t="s">
        <v>131</v>
      </c>
      <c r="P212" s="39"/>
      <c r="Q212" s="35"/>
      <c r="R212" s="35"/>
      <c r="S212" s="35"/>
      <c r="T212" s="40">
        <f t="shared" si="76"/>
        <v>0</v>
      </c>
      <c r="U212" s="35"/>
      <c r="V212" s="35"/>
      <c r="W212" s="35"/>
      <c r="X212" s="40">
        <f t="shared" si="77"/>
        <v>0</v>
      </c>
      <c r="Y212" s="35"/>
      <c r="Z212" s="35"/>
      <c r="AA212" s="77">
        <v>4050000</v>
      </c>
      <c r="AB212" s="40">
        <f t="shared" si="78"/>
        <v>4050000</v>
      </c>
      <c r="AC212" s="35"/>
      <c r="AD212" s="35"/>
      <c r="AE212" s="35"/>
      <c r="AF212" s="40">
        <f t="shared" si="79"/>
        <v>0</v>
      </c>
      <c r="AG212" s="40">
        <f t="shared" si="80"/>
        <v>4050000</v>
      </c>
      <c r="AH212" s="41">
        <f t="shared" si="81"/>
        <v>2.4799243085462795E-2</v>
      </c>
      <c r="AI212" s="42">
        <f t="shared" si="82"/>
        <v>2.3609307058863123E-3</v>
      </c>
    </row>
    <row r="213" spans="1:35" ht="30" customHeight="1" outlineLevel="1">
      <c r="A213" s="16">
        <v>21</v>
      </c>
      <c r="B213" s="79" t="s">
        <v>624</v>
      </c>
      <c r="C213" s="81">
        <v>41890</v>
      </c>
      <c r="D213" s="78" t="s">
        <v>645</v>
      </c>
      <c r="E213" s="78" t="s">
        <v>132</v>
      </c>
      <c r="F213" s="79" t="s">
        <v>133</v>
      </c>
      <c r="G213" s="81">
        <v>41892</v>
      </c>
      <c r="H213" s="81">
        <v>42155</v>
      </c>
      <c r="I213" s="185"/>
      <c r="J213" s="132">
        <v>5918306</v>
      </c>
      <c r="K213" s="39"/>
      <c r="L213" s="105"/>
      <c r="M213" s="105"/>
      <c r="N213" s="105"/>
      <c r="O213" s="93" t="s">
        <v>131</v>
      </c>
      <c r="P213" s="39"/>
      <c r="Q213" s="35"/>
      <c r="R213" s="35"/>
      <c r="S213" s="35"/>
      <c r="T213" s="40">
        <f t="shared" si="76"/>
        <v>0</v>
      </c>
      <c r="U213" s="35"/>
      <c r="V213" s="35"/>
      <c r="W213" s="35"/>
      <c r="X213" s="40">
        <f t="shared" si="77"/>
        <v>0</v>
      </c>
      <c r="Y213" s="35"/>
      <c r="Z213" s="35"/>
      <c r="AA213" s="77">
        <v>5918306</v>
      </c>
      <c r="AB213" s="40">
        <f t="shared" si="78"/>
        <v>5918306</v>
      </c>
      <c r="AC213" s="35"/>
      <c r="AD213" s="35"/>
      <c r="AE213" s="35"/>
      <c r="AF213" s="40">
        <f t="shared" si="79"/>
        <v>0</v>
      </c>
      <c r="AG213" s="40">
        <f t="shared" si="80"/>
        <v>5918306</v>
      </c>
      <c r="AH213" s="41">
        <f t="shared" si="81"/>
        <v>3.6239384974852587E-2</v>
      </c>
      <c r="AI213" s="42">
        <f t="shared" si="82"/>
        <v>3.4500519412916535E-3</v>
      </c>
    </row>
    <row r="214" spans="1:35" ht="12.75" customHeight="1">
      <c r="A214" s="142" t="s">
        <v>66</v>
      </c>
      <c r="B214" s="143"/>
      <c r="C214" s="143"/>
      <c r="D214" s="143"/>
      <c r="E214" s="143"/>
      <c r="F214" s="143"/>
      <c r="G214" s="143"/>
      <c r="H214" s="144"/>
      <c r="I214" s="55">
        <f>SUM(I192:I192)</f>
        <v>163311436</v>
      </c>
      <c r="J214" s="55">
        <f>SUM(J193:J213)</f>
        <v>92369755</v>
      </c>
      <c r="K214" s="74"/>
      <c r="L214" s="55">
        <f>SUM(L193:L193)</f>
        <v>0</v>
      </c>
      <c r="M214" s="55">
        <f>SUM(M193:M193)</f>
        <v>0</v>
      </c>
      <c r="N214" s="55">
        <f>SUM(N193:N193)</f>
        <v>0</v>
      </c>
      <c r="O214" s="57"/>
      <c r="P214" s="75"/>
      <c r="Q214" s="55">
        <f t="shared" ref="Q214:AE214" si="83">SUM(Q193:Q193)</f>
        <v>0</v>
      </c>
      <c r="R214" s="55">
        <f t="shared" si="83"/>
        <v>0</v>
      </c>
      <c r="S214" s="55">
        <f t="shared" si="83"/>
        <v>0</v>
      </c>
      <c r="T214" s="60">
        <f t="shared" si="83"/>
        <v>0</v>
      </c>
      <c r="U214" s="55">
        <f t="shared" si="83"/>
        <v>0</v>
      </c>
      <c r="V214" s="55">
        <f t="shared" si="83"/>
        <v>0</v>
      </c>
      <c r="W214" s="55">
        <f t="shared" si="83"/>
        <v>0</v>
      </c>
      <c r="X214" s="60">
        <f t="shared" si="83"/>
        <v>0</v>
      </c>
      <c r="Y214" s="55">
        <f>SUM(Y193:Y213)</f>
        <v>0</v>
      </c>
      <c r="Z214" s="55">
        <f t="shared" ref="Z214:AA214" si="84">SUM(Z193:Z213)</f>
        <v>0</v>
      </c>
      <c r="AA214" s="55">
        <f t="shared" si="84"/>
        <v>92369755</v>
      </c>
      <c r="AB214" s="60">
        <f>SUM(AB193:AB213)</f>
        <v>92369755</v>
      </c>
      <c r="AC214" s="55">
        <f t="shared" si="83"/>
        <v>0</v>
      </c>
      <c r="AD214" s="55">
        <f t="shared" si="83"/>
        <v>0</v>
      </c>
      <c r="AE214" s="55">
        <f t="shared" si="83"/>
        <v>0</v>
      </c>
      <c r="AF214" s="60">
        <f>SUM(AF193:AF213)</f>
        <v>0</v>
      </c>
      <c r="AG214" s="53">
        <f>SUM(AG193:AG213)</f>
        <v>92369755</v>
      </c>
      <c r="AH214" s="54">
        <f>IF(ISERROR(AG214/I214),0,AG214/I214)</f>
        <v>0.56560494024435615</v>
      </c>
      <c r="AI214" s="54">
        <f>IF(ISERROR(AG214/$AG$296),0,AG214/$AG$296)</f>
        <v>5.3846565648073018E-2</v>
      </c>
    </row>
    <row r="215" spans="1:35" ht="12.75" customHeight="1">
      <c r="A215" s="36"/>
      <c r="B215" s="148" t="s">
        <v>17</v>
      </c>
      <c r="C215" s="149"/>
      <c r="D215" s="150"/>
      <c r="E215" s="18"/>
      <c r="F215" s="19"/>
      <c r="G215" s="20"/>
      <c r="H215" s="20"/>
      <c r="I215" s="183">
        <v>143920759</v>
      </c>
      <c r="J215" s="22"/>
      <c r="K215" s="23"/>
      <c r="L215" s="24"/>
      <c r="M215" s="24"/>
      <c r="N215" s="24"/>
      <c r="O215" s="19"/>
      <c r="P215" s="25"/>
      <c r="Q215" s="22"/>
      <c r="R215" s="22"/>
      <c r="S215" s="22"/>
      <c r="T215" s="22"/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F215" s="22"/>
      <c r="AG215" s="22"/>
      <c r="AH215" s="26"/>
      <c r="AI215" s="26"/>
    </row>
    <row r="216" spans="1:35" ht="30" customHeight="1" outlineLevel="1">
      <c r="A216" s="16">
        <v>1</v>
      </c>
      <c r="B216" s="79" t="s">
        <v>781</v>
      </c>
      <c r="C216" s="81">
        <v>41879</v>
      </c>
      <c r="D216" s="78" t="s">
        <v>794</v>
      </c>
      <c r="E216" s="78" t="s">
        <v>132</v>
      </c>
      <c r="F216" s="100" t="s">
        <v>133</v>
      </c>
      <c r="G216" s="31"/>
      <c r="H216" s="31"/>
      <c r="I216" s="184"/>
      <c r="J216" s="132">
        <v>5420759</v>
      </c>
      <c r="K216" s="39"/>
      <c r="L216" s="105"/>
      <c r="M216" s="105"/>
      <c r="N216" s="105"/>
      <c r="O216" s="93" t="s">
        <v>131</v>
      </c>
      <c r="P216" s="39"/>
      <c r="Q216" s="35"/>
      <c r="R216" s="35"/>
      <c r="S216" s="35"/>
      <c r="T216" s="40">
        <f>SUM(Q216:S216)</f>
        <v>0</v>
      </c>
      <c r="U216" s="35"/>
      <c r="V216" s="35"/>
      <c r="W216" s="35"/>
      <c r="X216" s="40">
        <f>SUM(U216:W216)</f>
        <v>0</v>
      </c>
      <c r="Y216" s="35"/>
      <c r="Z216" s="77">
        <v>5420759</v>
      </c>
      <c r="AA216" s="35"/>
      <c r="AB216" s="40">
        <f>SUM(Y216:AA216)</f>
        <v>5420759</v>
      </c>
      <c r="AC216" s="35"/>
      <c r="AD216" s="35"/>
      <c r="AE216" s="35"/>
      <c r="AF216" s="40">
        <f>SUM(AC216:AE216)</f>
        <v>0</v>
      </c>
      <c r="AG216" s="40">
        <f>SUM(T216,X216,AB216,AF216)</f>
        <v>5420759</v>
      </c>
      <c r="AH216" s="41">
        <f>IF(ISERROR(AG216/$I$215),0,AG216/$I$215)</f>
        <v>3.76648861336258E-2</v>
      </c>
      <c r="AI216" s="42">
        <f>IF(ISERROR(AG216/$AG$296),"-",AG216/$AG$296)</f>
        <v>3.1600089808171803E-3</v>
      </c>
    </row>
    <row r="217" spans="1:35" ht="30" customHeight="1" outlineLevel="1">
      <c r="A217" s="16">
        <v>2</v>
      </c>
      <c r="B217" s="79" t="s">
        <v>782</v>
      </c>
      <c r="C217" s="81">
        <v>41879</v>
      </c>
      <c r="D217" s="78" t="s">
        <v>363</v>
      </c>
      <c r="E217" s="78" t="s">
        <v>132</v>
      </c>
      <c r="F217" s="100" t="s">
        <v>133</v>
      </c>
      <c r="G217" s="31"/>
      <c r="H217" s="31"/>
      <c r="I217" s="184"/>
      <c r="J217" s="132">
        <v>5000000</v>
      </c>
      <c r="K217" s="39"/>
      <c r="L217" s="105"/>
      <c r="M217" s="105"/>
      <c r="N217" s="105"/>
      <c r="O217" s="93" t="s">
        <v>131</v>
      </c>
      <c r="P217" s="39"/>
      <c r="Q217" s="35"/>
      <c r="R217" s="35"/>
      <c r="S217" s="35"/>
      <c r="T217" s="40">
        <f t="shared" ref="T217:T228" si="85">SUM(Q217:S217)</f>
        <v>0</v>
      </c>
      <c r="U217" s="35"/>
      <c r="V217" s="35"/>
      <c r="W217" s="35"/>
      <c r="X217" s="40">
        <f t="shared" ref="X217:X228" si="86">SUM(U217:W217)</f>
        <v>0</v>
      </c>
      <c r="Y217" s="35"/>
      <c r="Z217" s="77">
        <v>5000000</v>
      </c>
      <c r="AA217" s="35"/>
      <c r="AB217" s="40">
        <f t="shared" ref="AB217:AB228" si="87">SUM(Y217:AA217)</f>
        <v>5000000</v>
      </c>
      <c r="AC217" s="35"/>
      <c r="AD217" s="35"/>
      <c r="AE217" s="35"/>
      <c r="AF217" s="40">
        <f t="shared" ref="AF217:AF228" si="88">SUM(AC217:AE217)</f>
        <v>0</v>
      </c>
      <c r="AG217" s="40">
        <f t="shared" ref="AG217:AG228" si="89">SUM(T217,X217,AB217,AF217)</f>
        <v>5000000</v>
      </c>
      <c r="AH217" s="41">
        <f t="shared" ref="AH217:AH228" si="90">IF(ISERROR(AG217/$I$215),0,AG217/$I$215)</f>
        <v>3.474133985077163E-2</v>
      </c>
      <c r="AI217" s="42">
        <f t="shared" ref="AI217:AI228" si="91">IF(ISERROR(AG217/$AG$296),"-",AG217/$AG$296)</f>
        <v>2.9147292665263115E-3</v>
      </c>
    </row>
    <row r="218" spans="1:35" ht="30" customHeight="1" outlineLevel="1">
      <c r="A218" s="16">
        <v>3</v>
      </c>
      <c r="B218" s="79" t="s">
        <v>783</v>
      </c>
      <c r="C218" s="81">
        <v>41879</v>
      </c>
      <c r="D218" s="78" t="s">
        <v>361</v>
      </c>
      <c r="E218" s="78" t="s">
        <v>132</v>
      </c>
      <c r="F218" s="100" t="s">
        <v>133</v>
      </c>
      <c r="G218" s="31"/>
      <c r="H218" s="31"/>
      <c r="I218" s="184"/>
      <c r="J218" s="132">
        <v>4500000</v>
      </c>
      <c r="K218" s="39"/>
      <c r="L218" s="105"/>
      <c r="M218" s="105"/>
      <c r="N218" s="105"/>
      <c r="O218" s="93" t="s">
        <v>131</v>
      </c>
      <c r="P218" s="39"/>
      <c r="Q218" s="35"/>
      <c r="R218" s="35"/>
      <c r="S218" s="35"/>
      <c r="T218" s="40">
        <f t="shared" si="85"/>
        <v>0</v>
      </c>
      <c r="U218" s="35"/>
      <c r="V218" s="35"/>
      <c r="W218" s="35"/>
      <c r="X218" s="40">
        <f t="shared" si="86"/>
        <v>0</v>
      </c>
      <c r="Y218" s="35"/>
      <c r="Z218" s="77">
        <v>4500000</v>
      </c>
      <c r="AA218" s="35"/>
      <c r="AB218" s="40">
        <f t="shared" si="87"/>
        <v>4500000</v>
      </c>
      <c r="AC218" s="35"/>
      <c r="AD218" s="35"/>
      <c r="AE218" s="35"/>
      <c r="AF218" s="40">
        <f t="shared" si="88"/>
        <v>0</v>
      </c>
      <c r="AG218" s="40">
        <f t="shared" si="89"/>
        <v>4500000</v>
      </c>
      <c r="AH218" s="41">
        <f t="shared" si="90"/>
        <v>3.1267205865694467E-2</v>
      </c>
      <c r="AI218" s="42">
        <f t="shared" si="91"/>
        <v>2.6232563398736804E-3</v>
      </c>
    </row>
    <row r="219" spans="1:35" ht="30" customHeight="1" outlineLevel="1">
      <c r="A219" s="16">
        <v>4</v>
      </c>
      <c r="B219" s="79" t="s">
        <v>784</v>
      </c>
      <c r="C219" s="81">
        <v>41879</v>
      </c>
      <c r="D219" s="78" t="s">
        <v>360</v>
      </c>
      <c r="E219" s="78" t="s">
        <v>132</v>
      </c>
      <c r="F219" s="100" t="s">
        <v>133</v>
      </c>
      <c r="G219" s="31"/>
      <c r="H219" s="31"/>
      <c r="I219" s="184"/>
      <c r="J219" s="132">
        <v>4500000</v>
      </c>
      <c r="K219" s="39"/>
      <c r="L219" s="105"/>
      <c r="M219" s="105"/>
      <c r="N219" s="105"/>
      <c r="O219" s="93" t="s">
        <v>131</v>
      </c>
      <c r="P219" s="39"/>
      <c r="Q219" s="35"/>
      <c r="R219" s="35"/>
      <c r="S219" s="35"/>
      <c r="T219" s="40">
        <f t="shared" si="85"/>
        <v>0</v>
      </c>
      <c r="U219" s="35"/>
      <c r="V219" s="35"/>
      <c r="W219" s="35"/>
      <c r="X219" s="40">
        <f t="shared" si="86"/>
        <v>0</v>
      </c>
      <c r="Y219" s="35"/>
      <c r="Z219" s="77">
        <v>4500000</v>
      </c>
      <c r="AA219" s="35"/>
      <c r="AB219" s="40">
        <f t="shared" si="87"/>
        <v>4500000</v>
      </c>
      <c r="AC219" s="35"/>
      <c r="AD219" s="35"/>
      <c r="AE219" s="35"/>
      <c r="AF219" s="40">
        <f t="shared" si="88"/>
        <v>0</v>
      </c>
      <c r="AG219" s="40">
        <f t="shared" si="89"/>
        <v>4500000</v>
      </c>
      <c r="AH219" s="41">
        <f t="shared" si="90"/>
        <v>3.1267205865694467E-2</v>
      </c>
      <c r="AI219" s="42">
        <f t="shared" si="91"/>
        <v>2.6232563398736804E-3</v>
      </c>
    </row>
    <row r="220" spans="1:35" ht="30" customHeight="1" outlineLevel="1">
      <c r="A220" s="16">
        <v>5</v>
      </c>
      <c r="B220" s="79" t="s">
        <v>785</v>
      </c>
      <c r="C220" s="81">
        <v>41879</v>
      </c>
      <c r="D220" s="78" t="s">
        <v>359</v>
      </c>
      <c r="E220" s="78" t="s">
        <v>132</v>
      </c>
      <c r="F220" s="100" t="s">
        <v>133</v>
      </c>
      <c r="G220" s="31"/>
      <c r="H220" s="31"/>
      <c r="I220" s="184"/>
      <c r="J220" s="132">
        <v>4500000</v>
      </c>
      <c r="K220" s="39"/>
      <c r="L220" s="105"/>
      <c r="M220" s="105"/>
      <c r="N220" s="105"/>
      <c r="O220" s="93" t="s">
        <v>131</v>
      </c>
      <c r="P220" s="39"/>
      <c r="Q220" s="35"/>
      <c r="R220" s="35"/>
      <c r="S220" s="35"/>
      <c r="T220" s="40">
        <f t="shared" si="85"/>
        <v>0</v>
      </c>
      <c r="U220" s="35"/>
      <c r="V220" s="35"/>
      <c r="W220" s="35"/>
      <c r="X220" s="40">
        <f t="shared" si="86"/>
        <v>0</v>
      </c>
      <c r="Y220" s="35"/>
      <c r="Z220" s="77">
        <v>4500000</v>
      </c>
      <c r="AA220" s="35"/>
      <c r="AB220" s="40">
        <f t="shared" si="87"/>
        <v>4500000</v>
      </c>
      <c r="AC220" s="35"/>
      <c r="AD220" s="35"/>
      <c r="AE220" s="35"/>
      <c r="AF220" s="40">
        <f t="shared" si="88"/>
        <v>0</v>
      </c>
      <c r="AG220" s="40">
        <f t="shared" si="89"/>
        <v>4500000</v>
      </c>
      <c r="AH220" s="41">
        <f t="shared" si="90"/>
        <v>3.1267205865694467E-2</v>
      </c>
      <c r="AI220" s="42">
        <f t="shared" si="91"/>
        <v>2.6232563398736804E-3</v>
      </c>
    </row>
    <row r="221" spans="1:35" ht="30" customHeight="1" outlineLevel="1">
      <c r="A221" s="16">
        <v>6</v>
      </c>
      <c r="B221" s="79" t="s">
        <v>786</v>
      </c>
      <c r="C221" s="81">
        <v>41879</v>
      </c>
      <c r="D221" s="78" t="s">
        <v>357</v>
      </c>
      <c r="E221" s="78" t="s">
        <v>132</v>
      </c>
      <c r="F221" s="100" t="s">
        <v>133</v>
      </c>
      <c r="G221" s="31"/>
      <c r="H221" s="31"/>
      <c r="I221" s="184"/>
      <c r="J221" s="132">
        <v>5000000</v>
      </c>
      <c r="K221" s="39"/>
      <c r="L221" s="105"/>
      <c r="M221" s="105"/>
      <c r="N221" s="105"/>
      <c r="O221" s="93" t="s">
        <v>131</v>
      </c>
      <c r="P221" s="39"/>
      <c r="Q221" s="35"/>
      <c r="R221" s="35"/>
      <c r="S221" s="35"/>
      <c r="T221" s="40">
        <f t="shared" si="85"/>
        <v>0</v>
      </c>
      <c r="U221" s="35"/>
      <c r="V221" s="35"/>
      <c r="W221" s="35"/>
      <c r="X221" s="40">
        <f t="shared" si="86"/>
        <v>0</v>
      </c>
      <c r="Y221" s="35"/>
      <c r="Z221" s="77">
        <v>5000000</v>
      </c>
      <c r="AA221" s="35"/>
      <c r="AB221" s="40">
        <f t="shared" si="87"/>
        <v>5000000</v>
      </c>
      <c r="AC221" s="35"/>
      <c r="AD221" s="35"/>
      <c r="AE221" s="35"/>
      <c r="AF221" s="40">
        <f t="shared" si="88"/>
        <v>0</v>
      </c>
      <c r="AG221" s="40">
        <f t="shared" si="89"/>
        <v>5000000</v>
      </c>
      <c r="AH221" s="41">
        <f t="shared" si="90"/>
        <v>3.474133985077163E-2</v>
      </c>
      <c r="AI221" s="42">
        <f t="shared" si="91"/>
        <v>2.9147292665263115E-3</v>
      </c>
    </row>
    <row r="222" spans="1:35" ht="30" customHeight="1" outlineLevel="1">
      <c r="A222" s="16">
        <v>7</v>
      </c>
      <c r="B222" s="79" t="s">
        <v>787</v>
      </c>
      <c r="C222" s="81">
        <v>41879</v>
      </c>
      <c r="D222" s="78" t="s">
        <v>795</v>
      </c>
      <c r="E222" s="78" t="s">
        <v>132</v>
      </c>
      <c r="F222" s="100" t="s">
        <v>133</v>
      </c>
      <c r="G222" s="31"/>
      <c r="H222" s="31"/>
      <c r="I222" s="184"/>
      <c r="J222" s="132">
        <v>4500000</v>
      </c>
      <c r="K222" s="39"/>
      <c r="L222" s="105"/>
      <c r="M222" s="105"/>
      <c r="N222" s="105"/>
      <c r="O222" s="93" t="s">
        <v>131</v>
      </c>
      <c r="P222" s="39"/>
      <c r="Q222" s="35"/>
      <c r="R222" s="35"/>
      <c r="S222" s="35"/>
      <c r="T222" s="40">
        <f t="shared" si="85"/>
        <v>0</v>
      </c>
      <c r="U222" s="35"/>
      <c r="V222" s="35"/>
      <c r="W222" s="35"/>
      <c r="X222" s="40">
        <f t="shared" si="86"/>
        <v>0</v>
      </c>
      <c r="Y222" s="35"/>
      <c r="Z222" s="77">
        <v>4500000</v>
      </c>
      <c r="AA222" s="35"/>
      <c r="AB222" s="40">
        <f t="shared" si="87"/>
        <v>4500000</v>
      </c>
      <c r="AC222" s="35"/>
      <c r="AD222" s="35"/>
      <c r="AE222" s="35"/>
      <c r="AF222" s="40">
        <f t="shared" si="88"/>
        <v>0</v>
      </c>
      <c r="AG222" s="40">
        <f t="shared" si="89"/>
        <v>4500000</v>
      </c>
      <c r="AH222" s="41">
        <f t="shared" si="90"/>
        <v>3.1267205865694467E-2</v>
      </c>
      <c r="AI222" s="42">
        <f t="shared" si="91"/>
        <v>2.6232563398736804E-3</v>
      </c>
    </row>
    <row r="223" spans="1:35" ht="30" customHeight="1" outlineLevel="1">
      <c r="A223" s="16">
        <v>8</v>
      </c>
      <c r="B223" s="79" t="s">
        <v>788</v>
      </c>
      <c r="C223" s="81">
        <v>41879</v>
      </c>
      <c r="D223" s="78" t="s">
        <v>796</v>
      </c>
      <c r="E223" s="78" t="s">
        <v>132</v>
      </c>
      <c r="F223" s="100" t="s">
        <v>133</v>
      </c>
      <c r="G223" s="31"/>
      <c r="H223" s="31"/>
      <c r="I223" s="184"/>
      <c r="J223" s="132">
        <v>4500000</v>
      </c>
      <c r="K223" s="39"/>
      <c r="L223" s="105"/>
      <c r="M223" s="105"/>
      <c r="N223" s="105"/>
      <c r="O223" s="93" t="s">
        <v>131</v>
      </c>
      <c r="P223" s="39"/>
      <c r="Q223" s="35"/>
      <c r="R223" s="35"/>
      <c r="S223" s="35"/>
      <c r="T223" s="40">
        <f t="shared" si="85"/>
        <v>0</v>
      </c>
      <c r="U223" s="35"/>
      <c r="V223" s="35"/>
      <c r="W223" s="35"/>
      <c r="X223" s="40">
        <f t="shared" si="86"/>
        <v>0</v>
      </c>
      <c r="Y223" s="35"/>
      <c r="Z223" s="77">
        <v>4500000</v>
      </c>
      <c r="AA223" s="35"/>
      <c r="AB223" s="40">
        <f t="shared" si="87"/>
        <v>4500000</v>
      </c>
      <c r="AC223" s="35"/>
      <c r="AD223" s="35"/>
      <c r="AE223" s="35"/>
      <c r="AF223" s="40">
        <f t="shared" si="88"/>
        <v>0</v>
      </c>
      <c r="AG223" s="40">
        <f t="shared" si="89"/>
        <v>4500000</v>
      </c>
      <c r="AH223" s="41">
        <f t="shared" si="90"/>
        <v>3.1267205865694467E-2</v>
      </c>
      <c r="AI223" s="42">
        <f t="shared" si="91"/>
        <v>2.6232563398736804E-3</v>
      </c>
    </row>
    <row r="224" spans="1:35" ht="30" customHeight="1" outlineLevel="1">
      <c r="A224" s="16">
        <v>9</v>
      </c>
      <c r="B224" s="79" t="s">
        <v>789</v>
      </c>
      <c r="C224" s="81">
        <v>41879</v>
      </c>
      <c r="D224" s="78" t="s">
        <v>797</v>
      </c>
      <c r="E224" s="78" t="s">
        <v>132</v>
      </c>
      <c r="F224" s="100" t="s">
        <v>133</v>
      </c>
      <c r="G224" s="31"/>
      <c r="H224" s="31"/>
      <c r="I224" s="184"/>
      <c r="J224" s="132">
        <v>4500000</v>
      </c>
      <c r="K224" s="39"/>
      <c r="L224" s="105"/>
      <c r="M224" s="105"/>
      <c r="N224" s="105"/>
      <c r="O224" s="93" t="s">
        <v>131</v>
      </c>
      <c r="P224" s="39"/>
      <c r="Q224" s="35"/>
      <c r="R224" s="35"/>
      <c r="S224" s="35"/>
      <c r="T224" s="40">
        <f t="shared" si="85"/>
        <v>0</v>
      </c>
      <c r="U224" s="35"/>
      <c r="V224" s="35"/>
      <c r="W224" s="35"/>
      <c r="X224" s="40">
        <f t="shared" si="86"/>
        <v>0</v>
      </c>
      <c r="Y224" s="35"/>
      <c r="Z224" s="77">
        <v>4500000</v>
      </c>
      <c r="AA224" s="35"/>
      <c r="AB224" s="40">
        <f t="shared" si="87"/>
        <v>4500000</v>
      </c>
      <c r="AC224" s="35"/>
      <c r="AD224" s="35"/>
      <c r="AE224" s="35"/>
      <c r="AF224" s="40">
        <f t="shared" si="88"/>
        <v>0</v>
      </c>
      <c r="AG224" s="40">
        <f t="shared" si="89"/>
        <v>4500000</v>
      </c>
      <c r="AH224" s="41">
        <f t="shared" si="90"/>
        <v>3.1267205865694467E-2</v>
      </c>
      <c r="AI224" s="42">
        <f t="shared" si="91"/>
        <v>2.6232563398736804E-3</v>
      </c>
    </row>
    <row r="225" spans="1:35" ht="30" customHeight="1" outlineLevel="1">
      <c r="A225" s="16">
        <v>10</v>
      </c>
      <c r="B225" s="79" t="s">
        <v>790</v>
      </c>
      <c r="C225" s="81">
        <v>41879</v>
      </c>
      <c r="D225" s="78" t="s">
        <v>798</v>
      </c>
      <c r="E225" s="78" t="s">
        <v>132</v>
      </c>
      <c r="F225" s="100" t="s">
        <v>133</v>
      </c>
      <c r="G225" s="31"/>
      <c r="H225" s="31"/>
      <c r="I225" s="184"/>
      <c r="J225" s="132">
        <v>4500000</v>
      </c>
      <c r="K225" s="39"/>
      <c r="L225" s="105"/>
      <c r="M225" s="105"/>
      <c r="N225" s="105"/>
      <c r="O225" s="93" t="s">
        <v>131</v>
      </c>
      <c r="P225" s="39"/>
      <c r="Q225" s="35"/>
      <c r="R225" s="35"/>
      <c r="S225" s="35"/>
      <c r="T225" s="40">
        <f t="shared" si="85"/>
        <v>0</v>
      </c>
      <c r="U225" s="35"/>
      <c r="V225" s="35"/>
      <c r="W225" s="35"/>
      <c r="X225" s="40">
        <f t="shared" si="86"/>
        <v>0</v>
      </c>
      <c r="Y225" s="35"/>
      <c r="Z225" s="77">
        <v>4500000</v>
      </c>
      <c r="AA225" s="35"/>
      <c r="AB225" s="40">
        <f t="shared" si="87"/>
        <v>4500000</v>
      </c>
      <c r="AC225" s="35"/>
      <c r="AD225" s="35"/>
      <c r="AE225" s="35"/>
      <c r="AF225" s="40">
        <f t="shared" si="88"/>
        <v>0</v>
      </c>
      <c r="AG225" s="40">
        <f t="shared" si="89"/>
        <v>4500000</v>
      </c>
      <c r="AH225" s="41">
        <f t="shared" si="90"/>
        <v>3.1267205865694467E-2</v>
      </c>
      <c r="AI225" s="42">
        <f t="shared" si="91"/>
        <v>2.6232563398736804E-3</v>
      </c>
    </row>
    <row r="226" spans="1:35" ht="30" customHeight="1" outlineLevel="1">
      <c r="A226" s="16">
        <v>11</v>
      </c>
      <c r="B226" s="79" t="s">
        <v>791</v>
      </c>
      <c r="C226" s="81">
        <v>41879</v>
      </c>
      <c r="D226" s="78" t="s">
        <v>799</v>
      </c>
      <c r="E226" s="78" t="s">
        <v>132</v>
      </c>
      <c r="F226" s="100" t="s">
        <v>133</v>
      </c>
      <c r="G226" s="31"/>
      <c r="H226" s="31"/>
      <c r="I226" s="184"/>
      <c r="J226" s="132">
        <v>5000000</v>
      </c>
      <c r="K226" s="39"/>
      <c r="L226" s="105"/>
      <c r="M226" s="105"/>
      <c r="N226" s="105"/>
      <c r="O226" s="93" t="s">
        <v>131</v>
      </c>
      <c r="P226" s="39"/>
      <c r="Q226" s="35"/>
      <c r="R226" s="35"/>
      <c r="S226" s="35"/>
      <c r="T226" s="40">
        <f t="shared" si="85"/>
        <v>0</v>
      </c>
      <c r="U226" s="35"/>
      <c r="V226" s="35"/>
      <c r="W226" s="35"/>
      <c r="X226" s="40">
        <f t="shared" si="86"/>
        <v>0</v>
      </c>
      <c r="Y226" s="35"/>
      <c r="Z226" s="77">
        <v>5000000</v>
      </c>
      <c r="AA226" s="35"/>
      <c r="AB226" s="40">
        <f t="shared" si="87"/>
        <v>5000000</v>
      </c>
      <c r="AC226" s="35"/>
      <c r="AD226" s="35"/>
      <c r="AE226" s="35"/>
      <c r="AF226" s="40">
        <f t="shared" si="88"/>
        <v>0</v>
      </c>
      <c r="AG226" s="40">
        <f t="shared" si="89"/>
        <v>5000000</v>
      </c>
      <c r="AH226" s="41">
        <f t="shared" si="90"/>
        <v>3.474133985077163E-2</v>
      </c>
      <c r="AI226" s="42">
        <f t="shared" si="91"/>
        <v>2.9147292665263115E-3</v>
      </c>
    </row>
    <row r="227" spans="1:35" ht="30" customHeight="1" outlineLevel="1">
      <c r="A227" s="16">
        <v>12</v>
      </c>
      <c r="B227" s="79" t="s">
        <v>792</v>
      </c>
      <c r="C227" s="81">
        <v>41879</v>
      </c>
      <c r="D227" s="78" t="s">
        <v>362</v>
      </c>
      <c r="E227" s="78" t="s">
        <v>132</v>
      </c>
      <c r="F227" s="100" t="s">
        <v>133</v>
      </c>
      <c r="G227" s="31"/>
      <c r="H227" s="31"/>
      <c r="I227" s="184"/>
      <c r="J227" s="132">
        <v>4500000</v>
      </c>
      <c r="K227" s="39"/>
      <c r="L227" s="105"/>
      <c r="M227" s="105"/>
      <c r="N227" s="105"/>
      <c r="O227" s="93" t="s">
        <v>131</v>
      </c>
      <c r="P227" s="39"/>
      <c r="Q227" s="35"/>
      <c r="R227" s="35"/>
      <c r="S227" s="35"/>
      <c r="T227" s="40">
        <f t="shared" si="85"/>
        <v>0</v>
      </c>
      <c r="U227" s="35"/>
      <c r="V227" s="35"/>
      <c r="W227" s="35"/>
      <c r="X227" s="40">
        <f t="shared" si="86"/>
        <v>0</v>
      </c>
      <c r="Y227" s="35"/>
      <c r="Z227" s="77">
        <v>4500000</v>
      </c>
      <c r="AA227" s="35"/>
      <c r="AB227" s="40">
        <f t="shared" si="87"/>
        <v>4500000</v>
      </c>
      <c r="AC227" s="35"/>
      <c r="AD227" s="35"/>
      <c r="AE227" s="35"/>
      <c r="AF227" s="40">
        <f t="shared" si="88"/>
        <v>0</v>
      </c>
      <c r="AG227" s="40">
        <f t="shared" si="89"/>
        <v>4500000</v>
      </c>
      <c r="AH227" s="41">
        <f t="shared" si="90"/>
        <v>3.1267205865694467E-2</v>
      </c>
      <c r="AI227" s="42">
        <f t="shared" si="91"/>
        <v>2.6232563398736804E-3</v>
      </c>
    </row>
    <row r="228" spans="1:35" ht="30" customHeight="1" outlineLevel="1">
      <c r="A228" s="16">
        <v>13</v>
      </c>
      <c r="B228" s="79" t="s">
        <v>793</v>
      </c>
      <c r="C228" s="81">
        <v>41912</v>
      </c>
      <c r="D228" s="78" t="s">
        <v>800</v>
      </c>
      <c r="E228" s="78" t="s">
        <v>132</v>
      </c>
      <c r="F228" s="100" t="s">
        <v>133</v>
      </c>
      <c r="G228" s="31"/>
      <c r="H228" s="31"/>
      <c r="I228" s="185"/>
      <c r="J228" s="132">
        <v>4500000</v>
      </c>
      <c r="K228" s="39"/>
      <c r="L228" s="105"/>
      <c r="M228" s="105"/>
      <c r="N228" s="105"/>
      <c r="O228" s="93" t="s">
        <v>131</v>
      </c>
      <c r="P228" s="39"/>
      <c r="Q228" s="35"/>
      <c r="R228" s="35"/>
      <c r="S228" s="35"/>
      <c r="T228" s="40">
        <f t="shared" si="85"/>
        <v>0</v>
      </c>
      <c r="U228" s="35"/>
      <c r="V228" s="35"/>
      <c r="W228" s="35"/>
      <c r="X228" s="40">
        <f t="shared" si="86"/>
        <v>0</v>
      </c>
      <c r="Y228" s="35"/>
      <c r="Z228" s="77">
        <v>4500000</v>
      </c>
      <c r="AA228" s="35"/>
      <c r="AB228" s="40">
        <f t="shared" si="87"/>
        <v>4500000</v>
      </c>
      <c r="AC228" s="35"/>
      <c r="AD228" s="35"/>
      <c r="AE228" s="35"/>
      <c r="AF228" s="40">
        <f t="shared" si="88"/>
        <v>0</v>
      </c>
      <c r="AG228" s="40">
        <f t="shared" si="89"/>
        <v>4500000</v>
      </c>
      <c r="AH228" s="41">
        <f t="shared" si="90"/>
        <v>3.1267205865694467E-2</v>
      </c>
      <c r="AI228" s="42">
        <f t="shared" si="91"/>
        <v>2.6232563398736804E-3</v>
      </c>
    </row>
    <row r="229" spans="1:35" ht="12.75" customHeight="1">
      <c r="A229" s="142" t="s">
        <v>67</v>
      </c>
      <c r="B229" s="143"/>
      <c r="C229" s="143"/>
      <c r="D229" s="143"/>
      <c r="E229" s="143"/>
      <c r="F229" s="143"/>
      <c r="G229" s="143"/>
      <c r="H229" s="144"/>
      <c r="I229" s="55">
        <f>SUM(I215:I215)</f>
        <v>143920759</v>
      </c>
      <c r="J229" s="55">
        <f>SUM(J216:J228)</f>
        <v>60920759</v>
      </c>
      <c r="K229" s="74"/>
      <c r="L229" s="55">
        <f>SUM(L216:L216)</f>
        <v>0</v>
      </c>
      <c r="M229" s="55">
        <f>SUM(M216:M216)</f>
        <v>0</v>
      </c>
      <c r="N229" s="55">
        <f>SUM(N216:N216)</f>
        <v>0</v>
      </c>
      <c r="O229" s="57"/>
      <c r="P229" s="75"/>
      <c r="Q229" s="55">
        <f t="shared" ref="Q229:AF229" si="92">SUM(Q216:Q216)</f>
        <v>0</v>
      </c>
      <c r="R229" s="55">
        <f t="shared" si="92"/>
        <v>0</v>
      </c>
      <c r="S229" s="55">
        <f t="shared" si="92"/>
        <v>0</v>
      </c>
      <c r="T229" s="60">
        <f t="shared" si="92"/>
        <v>0</v>
      </c>
      <c r="U229" s="55">
        <f t="shared" si="92"/>
        <v>0</v>
      </c>
      <c r="V229" s="55">
        <f t="shared" si="92"/>
        <v>0</v>
      </c>
      <c r="W229" s="55">
        <f t="shared" si="92"/>
        <v>0</v>
      </c>
      <c r="X229" s="60">
        <f t="shared" si="92"/>
        <v>0</v>
      </c>
      <c r="Y229" s="55">
        <f>SUM(Y216:Y228)</f>
        <v>0</v>
      </c>
      <c r="Z229" s="55">
        <f t="shared" ref="Z229:AA229" si="93">SUM(Z216:Z228)</f>
        <v>60920759</v>
      </c>
      <c r="AA229" s="55">
        <f t="shared" si="93"/>
        <v>0</v>
      </c>
      <c r="AB229" s="60">
        <f t="shared" si="92"/>
        <v>5420759</v>
      </c>
      <c r="AC229" s="55">
        <f t="shared" si="92"/>
        <v>0</v>
      </c>
      <c r="AD229" s="55">
        <f t="shared" si="92"/>
        <v>0</v>
      </c>
      <c r="AE229" s="55">
        <f t="shared" si="92"/>
        <v>0</v>
      </c>
      <c r="AF229" s="60">
        <f t="shared" si="92"/>
        <v>0</v>
      </c>
      <c r="AG229" s="53">
        <f>SUM(AG216:AG228)</f>
        <v>60920759</v>
      </c>
      <c r="AH229" s="54">
        <f>IF(ISERROR(AG229/I229),0,AG229/I229)</f>
        <v>0.42329375847719092</v>
      </c>
      <c r="AI229" s="54">
        <f>IF(ISERROR(AG229/$AG$296),0,AG229/$AG$296)</f>
        <v>3.551350383925924E-2</v>
      </c>
    </row>
    <row r="230" spans="1:35" ht="12.75" customHeight="1">
      <c r="A230" s="36"/>
      <c r="B230" s="148" t="s">
        <v>68</v>
      </c>
      <c r="C230" s="149"/>
      <c r="D230" s="150"/>
      <c r="E230" s="18"/>
      <c r="F230" s="19"/>
      <c r="G230" s="20"/>
      <c r="H230" s="20"/>
      <c r="I230" s="183">
        <v>31600000</v>
      </c>
      <c r="J230" s="22"/>
      <c r="K230" s="23"/>
      <c r="L230" s="24"/>
      <c r="M230" s="24"/>
      <c r="N230" s="24"/>
      <c r="O230" s="19"/>
      <c r="P230" s="25"/>
      <c r="Q230" s="22"/>
      <c r="R230" s="22"/>
      <c r="S230" s="22"/>
      <c r="T230" s="22"/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F230" s="22"/>
      <c r="AG230" s="22"/>
      <c r="AH230" s="26"/>
      <c r="AI230" s="26"/>
    </row>
    <row r="231" spans="1:35" ht="30" customHeight="1" outlineLevel="1">
      <c r="A231" s="16">
        <v>1</v>
      </c>
      <c r="B231" s="28"/>
      <c r="C231" s="27"/>
      <c r="D231" s="28"/>
      <c r="E231" s="28"/>
      <c r="F231" s="28"/>
      <c r="G231" s="27"/>
      <c r="H231" s="27"/>
      <c r="I231" s="185"/>
      <c r="J231" s="30"/>
      <c r="K231" s="28"/>
      <c r="L231" s="35"/>
      <c r="M231" s="35"/>
      <c r="N231" s="35"/>
      <c r="O231" s="28"/>
      <c r="P231" s="28"/>
      <c r="Q231" s="35"/>
      <c r="R231" s="35"/>
      <c r="S231" s="35"/>
      <c r="T231" s="40">
        <f>SUM(Q231:S231)</f>
        <v>0</v>
      </c>
      <c r="U231" s="35"/>
      <c r="V231" s="35"/>
      <c r="W231" s="35"/>
      <c r="X231" s="40">
        <f>SUM(U231:W231)</f>
        <v>0</v>
      </c>
      <c r="Y231" s="35"/>
      <c r="Z231" s="35"/>
      <c r="AA231" s="35"/>
      <c r="AB231" s="40">
        <f>SUM(Y231:AA231)</f>
        <v>0</v>
      </c>
      <c r="AC231" s="35"/>
      <c r="AD231" s="35"/>
      <c r="AE231" s="35"/>
      <c r="AF231" s="40">
        <f>SUM(AC231:AE231)</f>
        <v>0</v>
      </c>
      <c r="AG231" s="40">
        <f>SUM(T231,X231,AB231,AF231)</f>
        <v>0</v>
      </c>
      <c r="AH231" s="41">
        <f>IF(ISERROR(AG231/I230),0,AG231/I230)</f>
        <v>0</v>
      </c>
      <c r="AI231" s="42">
        <f>IF(ISERROR(AG231/$AG$296),"-",AG231/$AG$296)</f>
        <v>0</v>
      </c>
    </row>
    <row r="232" spans="1:35" ht="12.75" customHeight="1">
      <c r="A232" s="142" t="s">
        <v>69</v>
      </c>
      <c r="B232" s="143"/>
      <c r="C232" s="143"/>
      <c r="D232" s="143"/>
      <c r="E232" s="143"/>
      <c r="F232" s="143"/>
      <c r="G232" s="143"/>
      <c r="H232" s="144"/>
      <c r="I232" s="55">
        <f>SUM(I230:I230)</f>
        <v>31600000</v>
      </c>
      <c r="J232" s="55">
        <f>SUM(J231:J231)</f>
        <v>0</v>
      </c>
      <c r="K232" s="74"/>
      <c r="L232" s="55">
        <f>SUM(L231:L231)</f>
        <v>0</v>
      </c>
      <c r="M232" s="55">
        <f>SUM(M231:M231)</f>
        <v>0</v>
      </c>
      <c r="N232" s="55">
        <f>SUM(N231:N231)</f>
        <v>0</v>
      </c>
      <c r="O232" s="57"/>
      <c r="P232" s="75"/>
      <c r="Q232" s="55">
        <f t="shared" ref="Q232:AG232" si="94">SUM(Q231:Q231)</f>
        <v>0</v>
      </c>
      <c r="R232" s="55">
        <f t="shared" si="94"/>
        <v>0</v>
      </c>
      <c r="S232" s="55">
        <f t="shared" si="94"/>
        <v>0</v>
      </c>
      <c r="T232" s="60">
        <f t="shared" si="94"/>
        <v>0</v>
      </c>
      <c r="U232" s="55">
        <f t="shared" si="94"/>
        <v>0</v>
      </c>
      <c r="V232" s="55">
        <f t="shared" si="94"/>
        <v>0</v>
      </c>
      <c r="W232" s="55">
        <f t="shared" si="94"/>
        <v>0</v>
      </c>
      <c r="X232" s="60">
        <f t="shared" si="94"/>
        <v>0</v>
      </c>
      <c r="Y232" s="55">
        <f t="shared" si="94"/>
        <v>0</v>
      </c>
      <c r="Z232" s="55">
        <f t="shared" si="94"/>
        <v>0</v>
      </c>
      <c r="AA232" s="55">
        <f t="shared" si="94"/>
        <v>0</v>
      </c>
      <c r="AB232" s="60">
        <f t="shared" si="94"/>
        <v>0</v>
      </c>
      <c r="AC232" s="55">
        <f t="shared" si="94"/>
        <v>0</v>
      </c>
      <c r="AD232" s="55">
        <f t="shared" si="94"/>
        <v>0</v>
      </c>
      <c r="AE232" s="55">
        <f t="shared" si="94"/>
        <v>0</v>
      </c>
      <c r="AF232" s="60">
        <f t="shared" si="94"/>
        <v>0</v>
      </c>
      <c r="AG232" s="53">
        <f t="shared" si="94"/>
        <v>0</v>
      </c>
      <c r="AH232" s="54">
        <f>IF(ISERROR(AG232/I232),0,AG232/I232)</f>
        <v>0</v>
      </c>
      <c r="AI232" s="54">
        <f>IF(ISERROR(AG232/$AG$296),0,AG232/$AG$296)</f>
        <v>0</v>
      </c>
    </row>
    <row r="233" spans="1:35" ht="12.75" customHeight="1">
      <c r="A233" s="36"/>
      <c r="B233" s="148" t="s">
        <v>18</v>
      </c>
      <c r="C233" s="149"/>
      <c r="D233" s="150"/>
      <c r="E233" s="18"/>
      <c r="F233" s="19"/>
      <c r="G233" s="20"/>
      <c r="H233" s="20"/>
      <c r="I233" s="183">
        <v>43718785</v>
      </c>
      <c r="J233" s="22"/>
      <c r="K233" s="23"/>
      <c r="L233" s="24"/>
      <c r="M233" s="24"/>
      <c r="N233" s="24"/>
      <c r="O233" s="19"/>
      <c r="P233" s="25"/>
      <c r="Q233" s="22"/>
      <c r="R233" s="22"/>
      <c r="S233" s="22"/>
      <c r="T233" s="22"/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F233" s="22"/>
      <c r="AG233" s="22"/>
      <c r="AH233" s="26"/>
      <c r="AI233" s="26"/>
    </row>
    <row r="234" spans="1:35" ht="30" customHeight="1" outlineLevel="1">
      <c r="A234" s="16">
        <v>1</v>
      </c>
      <c r="B234" s="79" t="s">
        <v>406</v>
      </c>
      <c r="C234" s="81">
        <v>41828</v>
      </c>
      <c r="D234" s="78" t="s">
        <v>141</v>
      </c>
      <c r="E234" s="78" t="s">
        <v>132</v>
      </c>
      <c r="F234" s="79" t="s">
        <v>133</v>
      </c>
      <c r="G234" s="27"/>
      <c r="H234" s="27"/>
      <c r="I234" s="184"/>
      <c r="J234" s="77">
        <v>3000000</v>
      </c>
      <c r="K234" s="28"/>
      <c r="L234" s="35"/>
      <c r="M234" s="35"/>
      <c r="N234" s="35"/>
      <c r="O234" s="79" t="s">
        <v>131</v>
      </c>
      <c r="P234" s="28"/>
      <c r="Q234" s="35"/>
      <c r="R234" s="35"/>
      <c r="S234" s="35"/>
      <c r="T234" s="40">
        <f>SUM(Q234:S234)</f>
        <v>0</v>
      </c>
      <c r="U234" s="35"/>
      <c r="V234" s="35"/>
      <c r="W234" s="35"/>
      <c r="X234" s="40">
        <f>SUM(U234:W234)</f>
        <v>0</v>
      </c>
      <c r="Y234" s="77">
        <v>3000000</v>
      </c>
      <c r="Z234" s="35"/>
      <c r="AA234" s="35"/>
      <c r="AB234" s="40">
        <f>SUM(Y234:AA234)</f>
        <v>3000000</v>
      </c>
      <c r="AC234" s="35"/>
      <c r="AD234" s="35"/>
      <c r="AE234" s="35"/>
      <c r="AF234" s="40">
        <f>SUM(AC234:AE234)</f>
        <v>0</v>
      </c>
      <c r="AG234" s="40">
        <f>SUM(T234,X234,AB234,AF234)</f>
        <v>3000000</v>
      </c>
      <c r="AH234" s="41">
        <f>IF(ISERROR(AG234/I233),0,AG234/I233)</f>
        <v>6.862038823814523E-2</v>
      </c>
      <c r="AI234" s="42">
        <f>IF(ISERROR(AG234/$AG$296),"-",AG234/$AG$296)</f>
        <v>1.748837559915787E-3</v>
      </c>
    </row>
    <row r="235" spans="1:35" ht="30" customHeight="1" outlineLevel="1">
      <c r="A235" s="16">
        <v>2</v>
      </c>
      <c r="B235" s="79" t="s">
        <v>801</v>
      </c>
      <c r="C235" s="81">
        <v>41843</v>
      </c>
      <c r="D235" s="78" t="s">
        <v>142</v>
      </c>
      <c r="E235" s="78" t="s">
        <v>132</v>
      </c>
      <c r="F235" s="79" t="s">
        <v>133</v>
      </c>
      <c r="G235" s="31"/>
      <c r="H235" s="31"/>
      <c r="I235" s="184"/>
      <c r="J235" s="77">
        <v>2350000</v>
      </c>
      <c r="K235" s="32"/>
      <c r="L235" s="35"/>
      <c r="M235" s="35"/>
      <c r="N235" s="35"/>
      <c r="O235" s="79" t="s">
        <v>131</v>
      </c>
      <c r="P235" s="32"/>
      <c r="Q235" s="35"/>
      <c r="R235" s="35"/>
      <c r="S235" s="35"/>
      <c r="T235" s="40">
        <f t="shared" ref="T235:T238" si="95">SUM(Q235:S235)</f>
        <v>0</v>
      </c>
      <c r="U235" s="35"/>
      <c r="V235" s="35"/>
      <c r="W235" s="35"/>
      <c r="X235" s="40">
        <f t="shared" ref="X235:X238" si="96">SUM(U235:W235)</f>
        <v>0</v>
      </c>
      <c r="Y235" s="77">
        <v>2350000</v>
      </c>
      <c r="Z235" s="35"/>
      <c r="AA235" s="35"/>
      <c r="AB235" s="40">
        <f t="shared" ref="AB235:AB238" si="97">SUM(Y235:AA235)</f>
        <v>2350000</v>
      </c>
      <c r="AC235" s="35"/>
      <c r="AD235" s="35"/>
      <c r="AE235" s="35"/>
      <c r="AF235" s="40">
        <f t="shared" ref="AF235:AF238" si="98">SUM(AC235:AE235)</f>
        <v>0</v>
      </c>
      <c r="AG235" s="40">
        <f>SUM(T235,X235,AB235,AF235)</f>
        <v>2350000</v>
      </c>
      <c r="AH235" s="41">
        <f>IF(ISERROR(AG235/I233),0,AG235/I233)</f>
        <v>5.3752637453213764E-2</v>
      </c>
      <c r="AI235" s="42">
        <f>IF(ISERROR(AG235/$AG$296),"-",AG235/$AG$296)</f>
        <v>1.3699227552673664E-3</v>
      </c>
    </row>
    <row r="236" spans="1:35" ht="30" customHeight="1" outlineLevel="1">
      <c r="A236" s="16">
        <v>3</v>
      </c>
      <c r="B236" s="79" t="s">
        <v>415</v>
      </c>
      <c r="C236" s="81">
        <v>41843</v>
      </c>
      <c r="D236" s="78" t="s">
        <v>143</v>
      </c>
      <c r="E236" s="78" t="s">
        <v>132</v>
      </c>
      <c r="F236" s="79" t="s">
        <v>133</v>
      </c>
      <c r="G236" s="31"/>
      <c r="H236" s="31"/>
      <c r="I236" s="184"/>
      <c r="J236" s="77">
        <v>4350000</v>
      </c>
      <c r="K236" s="32"/>
      <c r="L236" s="35"/>
      <c r="M236" s="35"/>
      <c r="N236" s="35"/>
      <c r="O236" s="79" t="s">
        <v>131</v>
      </c>
      <c r="P236" s="32"/>
      <c r="Q236" s="35"/>
      <c r="R236" s="35"/>
      <c r="S236" s="35"/>
      <c r="T236" s="40">
        <f t="shared" si="95"/>
        <v>0</v>
      </c>
      <c r="U236" s="35"/>
      <c r="V236" s="35"/>
      <c r="W236" s="35"/>
      <c r="X236" s="40">
        <f t="shared" si="96"/>
        <v>0</v>
      </c>
      <c r="Y236" s="77">
        <v>4350000</v>
      </c>
      <c r="Z236" s="35"/>
      <c r="AA236" s="35"/>
      <c r="AB236" s="40">
        <f t="shared" si="97"/>
        <v>4350000</v>
      </c>
      <c r="AC236" s="35"/>
      <c r="AD236" s="35"/>
      <c r="AE236" s="35"/>
      <c r="AF236" s="40">
        <f t="shared" si="98"/>
        <v>0</v>
      </c>
      <c r="AG236" s="40">
        <f>SUM(T236,X236,AB236,AF236)</f>
        <v>4350000</v>
      </c>
      <c r="AH236" s="41">
        <f>IF(ISERROR(AG236/I233),0,AG236/I233)</f>
        <v>9.949956294531058E-2</v>
      </c>
      <c r="AI236" s="42">
        <f>IF(ISERROR(AG236/$AG$296),"-",AG236/$AG$296)</f>
        <v>2.5358144618778909E-3</v>
      </c>
    </row>
    <row r="237" spans="1:35" ht="30" customHeight="1" outlineLevel="1">
      <c r="A237" s="123">
        <v>4</v>
      </c>
      <c r="B237" s="124" t="s">
        <v>802</v>
      </c>
      <c r="C237" s="125">
        <v>41850</v>
      </c>
      <c r="D237" s="126" t="s">
        <v>144</v>
      </c>
      <c r="E237" s="126" t="s">
        <v>132</v>
      </c>
      <c r="F237" s="124" t="s">
        <v>133</v>
      </c>
      <c r="G237" s="127"/>
      <c r="H237" s="127"/>
      <c r="I237" s="184"/>
      <c r="J237" s="111">
        <v>23668785</v>
      </c>
      <c r="K237" s="115"/>
      <c r="L237" s="129"/>
      <c r="M237" s="129"/>
      <c r="N237" s="129"/>
      <c r="O237" s="124" t="s">
        <v>131</v>
      </c>
      <c r="P237" s="115"/>
      <c r="Q237" s="35"/>
      <c r="R237" s="35"/>
      <c r="S237" s="35"/>
      <c r="T237" s="40">
        <f t="shared" si="95"/>
        <v>0</v>
      </c>
      <c r="U237" s="35"/>
      <c r="V237" s="35"/>
      <c r="W237" s="35"/>
      <c r="X237" s="40">
        <f t="shared" si="96"/>
        <v>0</v>
      </c>
      <c r="Y237" s="111">
        <v>23668785</v>
      </c>
      <c r="Z237" s="129"/>
      <c r="AA237" s="129"/>
      <c r="AB237" s="40">
        <f t="shared" si="97"/>
        <v>23668785</v>
      </c>
      <c r="AC237" s="35"/>
      <c r="AD237" s="35"/>
      <c r="AE237" s="35"/>
      <c r="AF237" s="40">
        <f t="shared" si="98"/>
        <v>0</v>
      </c>
      <c r="AG237" s="40">
        <f>SUM(T237,X237,AB237,AF237)</f>
        <v>23668785</v>
      </c>
      <c r="AH237" s="41">
        <f>IF(ISERROR(AG237/I233),0,AG237/I233)</f>
        <v>0.54138707194172941</v>
      </c>
      <c r="AI237" s="42">
        <f>IF(ISERROR(AG237/$AG$296),"-",AG237/$AG$296)</f>
        <v>1.3797620068523793E-2</v>
      </c>
    </row>
    <row r="238" spans="1:35" ht="30" customHeight="1" outlineLevel="1">
      <c r="A238" s="128">
        <v>5</v>
      </c>
      <c r="B238" s="93" t="s">
        <v>418</v>
      </c>
      <c r="C238" s="82">
        <v>41850</v>
      </c>
      <c r="D238" s="103" t="s">
        <v>145</v>
      </c>
      <c r="E238" s="103" t="s">
        <v>132</v>
      </c>
      <c r="F238" s="93" t="s">
        <v>133</v>
      </c>
      <c r="G238" s="31"/>
      <c r="H238" s="31"/>
      <c r="I238" s="184"/>
      <c r="J238" s="101">
        <v>3000000</v>
      </c>
      <c r="K238" s="39"/>
      <c r="L238" s="105"/>
      <c r="M238" s="105"/>
      <c r="N238" s="105"/>
      <c r="O238" s="93" t="s">
        <v>131</v>
      </c>
      <c r="P238" s="39"/>
      <c r="Q238" s="35"/>
      <c r="R238" s="35"/>
      <c r="S238" s="35"/>
      <c r="T238" s="40">
        <f t="shared" si="95"/>
        <v>0</v>
      </c>
      <c r="U238" s="35"/>
      <c r="V238" s="35"/>
      <c r="W238" s="35"/>
      <c r="X238" s="40">
        <f t="shared" si="96"/>
        <v>0</v>
      </c>
      <c r="Y238" s="101">
        <v>3000000</v>
      </c>
      <c r="Z238" s="105"/>
      <c r="AA238" s="105"/>
      <c r="AB238" s="40">
        <f t="shared" si="97"/>
        <v>3000000</v>
      </c>
      <c r="AC238" s="35"/>
      <c r="AD238" s="35"/>
      <c r="AE238" s="35"/>
      <c r="AF238" s="40">
        <f t="shared" si="98"/>
        <v>0</v>
      </c>
      <c r="AG238" s="40">
        <f>SUM(T238,X238,AB238,AF238)</f>
        <v>3000000</v>
      </c>
      <c r="AH238" s="41">
        <f>IF(ISERROR(AG238/I233),0,AG238/I233)</f>
        <v>6.862038823814523E-2</v>
      </c>
      <c r="AI238" s="42">
        <f>IF(ISERROR(AG238/$AG$296),"-",AG238/$AG$296)</f>
        <v>1.748837559915787E-3</v>
      </c>
    </row>
    <row r="239" spans="1:35" ht="30" customHeight="1" outlineLevel="1">
      <c r="A239" s="128">
        <v>6</v>
      </c>
      <c r="B239" s="93" t="s">
        <v>515</v>
      </c>
      <c r="C239" s="82">
        <v>41882</v>
      </c>
      <c r="D239" s="103" t="s">
        <v>364</v>
      </c>
      <c r="E239" s="103" t="s">
        <v>132</v>
      </c>
      <c r="F239" s="93" t="s">
        <v>133</v>
      </c>
      <c r="G239" s="31"/>
      <c r="H239" s="31"/>
      <c r="I239" s="184"/>
      <c r="J239" s="101">
        <v>4350000</v>
      </c>
      <c r="K239" s="39"/>
      <c r="L239" s="105"/>
      <c r="M239" s="105"/>
      <c r="N239" s="105"/>
      <c r="O239" s="93" t="s">
        <v>131</v>
      </c>
      <c r="P239" s="39"/>
      <c r="Q239" s="35"/>
      <c r="R239" s="35"/>
      <c r="S239" s="35"/>
      <c r="T239" s="40">
        <f t="shared" ref="T239:T240" si="99">SUM(Q239:S239)</f>
        <v>0</v>
      </c>
      <c r="U239" s="35"/>
      <c r="V239" s="35"/>
      <c r="W239" s="35"/>
      <c r="X239" s="40">
        <f t="shared" ref="X239:X240" si="100">SUM(U239:W239)</f>
        <v>0</v>
      </c>
      <c r="Y239" s="101"/>
      <c r="Z239" s="105"/>
      <c r="AA239" s="105">
        <v>4350000</v>
      </c>
      <c r="AB239" s="40">
        <f t="shared" ref="AB239:AB240" si="101">SUM(Y239:AA239)</f>
        <v>4350000</v>
      </c>
      <c r="AC239" s="35"/>
      <c r="AD239" s="35"/>
      <c r="AE239" s="35"/>
      <c r="AF239" s="40">
        <f t="shared" ref="AF239:AF240" si="102">SUM(AC239:AE239)</f>
        <v>0</v>
      </c>
      <c r="AG239" s="40">
        <f t="shared" ref="AG239:AG240" si="103">SUM(T239,X239,AB239,AF239)</f>
        <v>4350000</v>
      </c>
      <c r="AH239" s="41">
        <f>IF(ISERROR(AG239/I233),0,AG239/I233)</f>
        <v>9.949956294531058E-2</v>
      </c>
      <c r="AI239" s="42">
        <f t="shared" ref="AI239:AI240" si="104">IF(ISERROR(AG239/$AG$296),"-",AG239/$AG$296)</f>
        <v>2.5358144618778909E-3</v>
      </c>
    </row>
    <row r="240" spans="1:35" ht="30" customHeight="1" outlineLevel="1">
      <c r="A240" s="128">
        <v>7</v>
      </c>
      <c r="B240" s="93" t="s">
        <v>515</v>
      </c>
      <c r="C240" s="82">
        <v>41906</v>
      </c>
      <c r="D240" s="103" t="s">
        <v>365</v>
      </c>
      <c r="E240" s="103" t="s">
        <v>132</v>
      </c>
      <c r="F240" s="93" t="s">
        <v>133</v>
      </c>
      <c r="G240" s="31"/>
      <c r="H240" s="31"/>
      <c r="I240" s="185"/>
      <c r="J240" s="101">
        <v>3000000</v>
      </c>
      <c r="K240" s="39"/>
      <c r="L240" s="105"/>
      <c r="M240" s="105"/>
      <c r="N240" s="105"/>
      <c r="O240" s="93" t="s">
        <v>131</v>
      </c>
      <c r="P240" s="39"/>
      <c r="Q240" s="35"/>
      <c r="R240" s="35"/>
      <c r="S240" s="35"/>
      <c r="T240" s="40">
        <f t="shared" si="99"/>
        <v>0</v>
      </c>
      <c r="U240" s="35"/>
      <c r="V240" s="35"/>
      <c r="W240" s="35"/>
      <c r="X240" s="40">
        <f t="shared" si="100"/>
        <v>0</v>
      </c>
      <c r="Y240" s="101"/>
      <c r="Z240" s="105"/>
      <c r="AA240" s="105">
        <v>3000000</v>
      </c>
      <c r="AB240" s="40">
        <f t="shared" si="101"/>
        <v>3000000</v>
      </c>
      <c r="AC240" s="35"/>
      <c r="AD240" s="35"/>
      <c r="AE240" s="35"/>
      <c r="AF240" s="40">
        <f t="shared" si="102"/>
        <v>0</v>
      </c>
      <c r="AG240" s="40">
        <f t="shared" si="103"/>
        <v>3000000</v>
      </c>
      <c r="AH240" s="41">
        <f>IF(ISERROR(AG240/I233),0,AG240/I233)</f>
        <v>6.862038823814523E-2</v>
      </c>
      <c r="AI240" s="42">
        <f t="shared" si="104"/>
        <v>1.748837559915787E-3</v>
      </c>
    </row>
    <row r="241" spans="1:35" ht="12.75" customHeight="1">
      <c r="A241" s="142" t="s">
        <v>70</v>
      </c>
      <c r="B241" s="143"/>
      <c r="C241" s="143"/>
      <c r="D241" s="143"/>
      <c r="E241" s="143"/>
      <c r="F241" s="143"/>
      <c r="G241" s="143"/>
      <c r="H241" s="144"/>
      <c r="I241" s="55">
        <f>SUM(I233:I238)</f>
        <v>43718785</v>
      </c>
      <c r="J241" s="55">
        <f>SUM(J234:J240)</f>
        <v>43718785</v>
      </c>
      <c r="K241" s="74"/>
      <c r="L241" s="55">
        <f>SUM(L234:L238)</f>
        <v>0</v>
      </c>
      <c r="M241" s="55">
        <f>SUM(M234:M238)</f>
        <v>0</v>
      </c>
      <c r="N241" s="55">
        <f>SUM(N234:N238)</f>
        <v>0</v>
      </c>
      <c r="O241" s="57"/>
      <c r="P241" s="75"/>
      <c r="Q241" s="55">
        <f t="shared" ref="Q241:AF241" si="105">SUM(Q234:Q238)</f>
        <v>0</v>
      </c>
      <c r="R241" s="55">
        <f t="shared" si="105"/>
        <v>0</v>
      </c>
      <c r="S241" s="55">
        <f t="shared" si="105"/>
        <v>0</v>
      </c>
      <c r="T241" s="60">
        <f t="shared" si="105"/>
        <v>0</v>
      </c>
      <c r="U241" s="55">
        <f t="shared" si="105"/>
        <v>0</v>
      </c>
      <c r="V241" s="55">
        <f t="shared" si="105"/>
        <v>0</v>
      </c>
      <c r="W241" s="55">
        <f t="shared" si="105"/>
        <v>0</v>
      </c>
      <c r="X241" s="60">
        <f t="shared" si="105"/>
        <v>0</v>
      </c>
      <c r="Y241" s="55">
        <f>SUM(Y234:Y240)</f>
        <v>36368785</v>
      </c>
      <c r="Z241" s="55">
        <f t="shared" ref="Z241:AA241" si="106">SUM(Z234:Z240)</f>
        <v>0</v>
      </c>
      <c r="AA241" s="55">
        <f t="shared" si="106"/>
        <v>7350000</v>
      </c>
      <c r="AB241" s="60">
        <f>SUM(AB234:AB240)</f>
        <v>43718785</v>
      </c>
      <c r="AC241" s="55">
        <f t="shared" si="105"/>
        <v>0</v>
      </c>
      <c r="AD241" s="55">
        <f t="shared" si="105"/>
        <v>0</v>
      </c>
      <c r="AE241" s="55">
        <f t="shared" si="105"/>
        <v>0</v>
      </c>
      <c r="AF241" s="60">
        <f t="shared" si="105"/>
        <v>0</v>
      </c>
      <c r="AG241" s="53">
        <f>SUM(AG234:AG240)</f>
        <v>43718785</v>
      </c>
      <c r="AH241" s="54">
        <f>IF(ISERROR(AG241/I241),0,AG241/I241)</f>
        <v>1</v>
      </c>
      <c r="AI241" s="54">
        <f>IF(ISERROR(AG241/$AG$296),0,AG241/$AG$296)</f>
        <v>2.5485684427294302E-2</v>
      </c>
    </row>
    <row r="242" spans="1:35" ht="12.75" customHeight="1">
      <c r="A242" s="36"/>
      <c r="B242" s="148" t="s">
        <v>71</v>
      </c>
      <c r="C242" s="149"/>
      <c r="D242" s="150"/>
      <c r="E242" s="18"/>
      <c r="F242" s="19"/>
      <c r="G242" s="20"/>
      <c r="H242" s="20"/>
      <c r="I242" s="183">
        <v>58044231</v>
      </c>
      <c r="J242" s="22"/>
      <c r="K242" s="23"/>
      <c r="L242" s="24"/>
      <c r="M242" s="24"/>
      <c r="N242" s="24"/>
      <c r="O242" s="19"/>
      <c r="P242" s="25"/>
      <c r="Q242" s="22"/>
      <c r="R242" s="22"/>
      <c r="S242" s="22"/>
      <c r="T242" s="22"/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F242" s="22"/>
      <c r="AG242" s="22"/>
      <c r="AH242" s="26"/>
      <c r="AI242" s="26"/>
    </row>
    <row r="243" spans="1:35" ht="30" customHeight="1" outlineLevel="1">
      <c r="A243" s="16">
        <v>1</v>
      </c>
      <c r="B243" s="79" t="s">
        <v>805</v>
      </c>
      <c r="C243" s="81">
        <v>41856</v>
      </c>
      <c r="D243" s="78" t="s">
        <v>803</v>
      </c>
      <c r="E243" s="78" t="s">
        <v>132</v>
      </c>
      <c r="F243" s="100" t="s">
        <v>133</v>
      </c>
      <c r="G243" s="82">
        <v>41856</v>
      </c>
      <c r="H243" s="82">
        <v>42185</v>
      </c>
      <c r="I243" s="184"/>
      <c r="J243" s="101">
        <v>5612739</v>
      </c>
      <c r="K243" s="39"/>
      <c r="L243" s="35">
        <v>11</v>
      </c>
      <c r="M243" s="35">
        <v>11</v>
      </c>
      <c r="N243" s="105"/>
      <c r="O243" s="93" t="s">
        <v>131</v>
      </c>
      <c r="P243" s="39"/>
      <c r="Q243" s="35"/>
      <c r="R243" s="35"/>
      <c r="S243" s="35"/>
      <c r="T243" s="40">
        <f>SUM(Q243:S243)</f>
        <v>0</v>
      </c>
      <c r="U243" s="35"/>
      <c r="V243" s="35"/>
      <c r="W243" s="35"/>
      <c r="X243" s="40">
        <f>SUM(U243:W243)</f>
        <v>0</v>
      </c>
      <c r="Y243" s="35"/>
      <c r="Z243" s="35">
        <v>5612739</v>
      </c>
      <c r="AA243" s="35"/>
      <c r="AB243" s="40">
        <f>SUM(Y243:AA243)</f>
        <v>5612739</v>
      </c>
      <c r="AC243" s="35"/>
      <c r="AD243" s="35"/>
      <c r="AE243" s="35"/>
      <c r="AF243" s="40">
        <f>SUM(AC243:AE243)</f>
        <v>0</v>
      </c>
      <c r="AG243" s="40">
        <f>SUM(T243,X243,AB243,AF243)</f>
        <v>5612739</v>
      </c>
      <c r="AH243" s="41">
        <f>IF(ISERROR(AG243/$I$242),0,AG243/$I$242)</f>
        <v>9.6697620130413997E-2</v>
      </c>
      <c r="AI243" s="42">
        <f>IF(ISERROR(AG243/$AG$296),"-",AG243/$AG$296)</f>
        <v>3.2719229257347246E-3</v>
      </c>
    </row>
    <row r="244" spans="1:35" ht="30" customHeight="1" outlineLevel="1">
      <c r="A244" s="16">
        <v>2</v>
      </c>
      <c r="B244" s="79" t="s">
        <v>806</v>
      </c>
      <c r="C244" s="81">
        <v>41886</v>
      </c>
      <c r="D244" s="78" t="s">
        <v>374</v>
      </c>
      <c r="E244" s="78" t="s">
        <v>132</v>
      </c>
      <c r="F244" s="100" t="s">
        <v>804</v>
      </c>
      <c r="G244" s="82">
        <v>41886</v>
      </c>
      <c r="H244" s="82">
        <v>42185</v>
      </c>
      <c r="I244" s="184"/>
      <c r="J244" s="101">
        <v>4050000</v>
      </c>
      <c r="K244" s="39"/>
      <c r="L244" s="35">
        <v>16</v>
      </c>
      <c r="M244" s="35">
        <v>16</v>
      </c>
      <c r="N244" s="105"/>
      <c r="O244" s="93" t="s">
        <v>131</v>
      </c>
      <c r="P244" s="39"/>
      <c r="Q244" s="35"/>
      <c r="R244" s="35"/>
      <c r="S244" s="35"/>
      <c r="T244" s="40">
        <f t="shared" ref="T244:T245" si="107">SUM(Q244:S244)</f>
        <v>0</v>
      </c>
      <c r="U244" s="35"/>
      <c r="V244" s="35"/>
      <c r="W244" s="35"/>
      <c r="X244" s="40">
        <f t="shared" ref="X244:X245" si="108">SUM(U244:W244)</f>
        <v>0</v>
      </c>
      <c r="Y244" s="35"/>
      <c r="Z244" s="35"/>
      <c r="AA244" s="35">
        <v>4050000</v>
      </c>
      <c r="AB244" s="40">
        <f t="shared" ref="AB244:AB245" si="109">SUM(Y244:AA244)</f>
        <v>4050000</v>
      </c>
      <c r="AC244" s="35"/>
      <c r="AD244" s="35"/>
      <c r="AE244" s="35"/>
      <c r="AF244" s="40">
        <f t="shared" ref="AF244:AF245" si="110">SUM(AC244:AE244)</f>
        <v>0</v>
      </c>
      <c r="AG244" s="40">
        <f t="shared" ref="AG244:AG245" si="111">SUM(T244,X244,AB244,AF244)</f>
        <v>4050000</v>
      </c>
      <c r="AH244" s="41">
        <f t="shared" ref="AH244:AH245" si="112">IF(ISERROR(AG244/$I$242),0,AG244/$I$242)</f>
        <v>6.9774376027136958E-2</v>
      </c>
      <c r="AI244" s="42">
        <f t="shared" ref="AI244:AI245" si="113">IF(ISERROR(AG244/$AG$296),"-",AG244/$AG$296)</f>
        <v>2.3609307058863123E-3</v>
      </c>
    </row>
    <row r="245" spans="1:35" ht="30" customHeight="1" outlineLevel="1">
      <c r="A245" s="16">
        <v>3</v>
      </c>
      <c r="B245" s="79" t="s">
        <v>807</v>
      </c>
      <c r="C245" s="81">
        <v>41886</v>
      </c>
      <c r="D245" s="78" t="s">
        <v>376</v>
      </c>
      <c r="E245" s="78" t="s">
        <v>132</v>
      </c>
      <c r="F245" s="100" t="s">
        <v>114</v>
      </c>
      <c r="G245" s="82">
        <v>41886</v>
      </c>
      <c r="H245" s="82">
        <v>42185</v>
      </c>
      <c r="I245" s="185"/>
      <c r="J245" s="101">
        <v>4050000</v>
      </c>
      <c r="K245" s="39"/>
      <c r="L245" s="105"/>
      <c r="M245" s="105"/>
      <c r="N245" s="105"/>
      <c r="O245" s="93" t="s">
        <v>131</v>
      </c>
      <c r="P245" s="39"/>
      <c r="Q245" s="35"/>
      <c r="R245" s="35"/>
      <c r="S245" s="35"/>
      <c r="T245" s="40">
        <f t="shared" si="107"/>
        <v>0</v>
      </c>
      <c r="U245" s="35"/>
      <c r="V245" s="35"/>
      <c r="W245" s="35"/>
      <c r="X245" s="40">
        <f t="shared" si="108"/>
        <v>0</v>
      </c>
      <c r="Y245" s="35"/>
      <c r="Z245" s="35"/>
      <c r="AA245" s="35">
        <v>4050000</v>
      </c>
      <c r="AB245" s="40">
        <f t="shared" si="109"/>
        <v>4050000</v>
      </c>
      <c r="AC245" s="35"/>
      <c r="AD245" s="35"/>
      <c r="AE245" s="35"/>
      <c r="AF245" s="40">
        <f t="shared" si="110"/>
        <v>0</v>
      </c>
      <c r="AG245" s="40">
        <f t="shared" si="111"/>
        <v>4050000</v>
      </c>
      <c r="AH245" s="41">
        <f t="shared" si="112"/>
        <v>6.9774376027136958E-2</v>
      </c>
      <c r="AI245" s="42">
        <f t="shared" si="113"/>
        <v>2.3609307058863123E-3</v>
      </c>
    </row>
    <row r="246" spans="1:35" ht="12.75" customHeight="1">
      <c r="A246" s="142" t="s">
        <v>72</v>
      </c>
      <c r="B246" s="143"/>
      <c r="C246" s="143"/>
      <c r="D246" s="143"/>
      <c r="E246" s="143"/>
      <c r="F246" s="143"/>
      <c r="G246" s="143"/>
      <c r="H246" s="144"/>
      <c r="I246" s="55">
        <f>SUM(I242:I242)</f>
        <v>58044231</v>
      </c>
      <c r="J246" s="55">
        <f>SUM(J243:J245)</f>
        <v>13712739</v>
      </c>
      <c r="K246" s="74"/>
      <c r="L246" s="55">
        <f>SUM(L243:L243)</f>
        <v>11</v>
      </c>
      <c r="M246" s="55">
        <f>SUM(M243:M243)</f>
        <v>11</v>
      </c>
      <c r="N246" s="55">
        <f>SUM(N243:N243)</f>
        <v>0</v>
      </c>
      <c r="O246" s="57"/>
      <c r="P246" s="75"/>
      <c r="Q246" s="55">
        <f t="shared" ref="Q246:AF246" si="114">SUM(Q243:Q243)</f>
        <v>0</v>
      </c>
      <c r="R246" s="55">
        <f t="shared" si="114"/>
        <v>0</v>
      </c>
      <c r="S246" s="55">
        <f t="shared" si="114"/>
        <v>0</v>
      </c>
      <c r="T246" s="60">
        <f t="shared" si="114"/>
        <v>0</v>
      </c>
      <c r="U246" s="55">
        <f t="shared" si="114"/>
        <v>0</v>
      </c>
      <c r="V246" s="55">
        <f t="shared" si="114"/>
        <v>0</v>
      </c>
      <c r="W246" s="55">
        <f t="shared" si="114"/>
        <v>0</v>
      </c>
      <c r="X246" s="60">
        <f t="shared" si="114"/>
        <v>0</v>
      </c>
      <c r="Y246" s="55">
        <f>SUM(Y243:Y245)</f>
        <v>0</v>
      </c>
      <c r="Z246" s="55">
        <f t="shared" ref="Z246:AA246" si="115">SUM(Z243:Z245)</f>
        <v>5612739</v>
      </c>
      <c r="AA246" s="55">
        <f t="shared" si="115"/>
        <v>8100000</v>
      </c>
      <c r="AB246" s="60">
        <f>SUM(AB243:AB245)</f>
        <v>13712739</v>
      </c>
      <c r="AC246" s="55">
        <f t="shared" si="114"/>
        <v>0</v>
      </c>
      <c r="AD246" s="55">
        <f t="shared" si="114"/>
        <v>0</v>
      </c>
      <c r="AE246" s="55">
        <f t="shared" si="114"/>
        <v>0</v>
      </c>
      <c r="AF246" s="60">
        <f t="shared" si="114"/>
        <v>0</v>
      </c>
      <c r="AG246" s="53">
        <f>SUM(AG243:AG245)</f>
        <v>13712739</v>
      </c>
      <c r="AH246" s="54">
        <f>IF(ISERROR(AG246/I246),0,AG246/I246)</f>
        <v>0.23624637218468791</v>
      </c>
      <c r="AI246" s="54">
        <f>IF(ISERROR(AG246/$AG$296),0,AG246/$AG$296)</f>
        <v>7.9937843375073488E-3</v>
      </c>
    </row>
    <row r="247" spans="1:35" ht="12.75" customHeight="1">
      <c r="A247" s="36"/>
      <c r="B247" s="148" t="s">
        <v>20</v>
      </c>
      <c r="C247" s="149"/>
      <c r="D247" s="150"/>
      <c r="E247" s="18"/>
      <c r="F247" s="19"/>
      <c r="G247" s="20"/>
      <c r="H247" s="20"/>
      <c r="I247" s="183">
        <v>46628713</v>
      </c>
      <c r="J247" s="22"/>
      <c r="K247" s="23"/>
      <c r="L247" s="24"/>
      <c r="M247" s="24"/>
      <c r="N247" s="24"/>
      <c r="O247" s="19"/>
      <c r="P247" s="25"/>
      <c r="Q247" s="22"/>
      <c r="R247" s="22"/>
      <c r="S247" s="22"/>
      <c r="T247" s="22"/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F247" s="22"/>
      <c r="AG247" s="22"/>
      <c r="AH247" s="26"/>
      <c r="AI247" s="26"/>
    </row>
    <row r="248" spans="1:35" ht="30" customHeight="1" outlineLevel="1">
      <c r="A248" s="16">
        <v>1</v>
      </c>
      <c r="B248" s="79" t="s">
        <v>808</v>
      </c>
      <c r="C248" s="81">
        <v>41879</v>
      </c>
      <c r="D248" s="78" t="s">
        <v>383</v>
      </c>
      <c r="E248" s="78" t="s">
        <v>132</v>
      </c>
      <c r="F248" s="100" t="s">
        <v>133</v>
      </c>
      <c r="G248" s="138">
        <v>41880</v>
      </c>
      <c r="H248" s="82">
        <v>42153</v>
      </c>
      <c r="I248" s="184"/>
      <c r="J248" s="101">
        <v>31648713</v>
      </c>
      <c r="K248" s="139" t="s">
        <v>810</v>
      </c>
      <c r="L248" s="35"/>
      <c r="M248" s="35"/>
      <c r="N248" s="35"/>
      <c r="O248" s="93" t="s">
        <v>131</v>
      </c>
      <c r="P248" s="28"/>
      <c r="Q248" s="35"/>
      <c r="R248" s="35"/>
      <c r="S248" s="35"/>
      <c r="T248" s="40">
        <f>SUM(Q248:S248)</f>
        <v>0</v>
      </c>
      <c r="U248" s="35"/>
      <c r="V248" s="35"/>
      <c r="W248" s="35"/>
      <c r="X248" s="40">
        <f>SUM(U248:W248)</f>
        <v>0</v>
      </c>
      <c r="Y248" s="35"/>
      <c r="Z248" s="121">
        <v>31648713</v>
      </c>
      <c r="AA248" s="35"/>
      <c r="AB248" s="40">
        <f>SUM(Y248:AA248)</f>
        <v>31648713</v>
      </c>
      <c r="AC248" s="35"/>
      <c r="AD248" s="35"/>
      <c r="AE248" s="35"/>
      <c r="AF248" s="40">
        <f>SUM(AC248:AE248)</f>
        <v>0</v>
      </c>
      <c r="AG248" s="40">
        <f>SUM(T248,X248,AB248,AF248)</f>
        <v>31648713</v>
      </c>
      <c r="AH248" s="41">
        <f>IF(ISERROR(AG248/$I$247),0,AG248/$I$247)</f>
        <v>0.67873872049610295</v>
      </c>
      <c r="AI248" s="42">
        <f>IF(ISERROR(AG248/$AG$296),"-",AG248/$AG$296)</f>
        <v>1.8449486005798349E-2</v>
      </c>
    </row>
    <row r="249" spans="1:35" ht="30" customHeight="1" outlineLevel="1">
      <c r="A249" s="16">
        <v>2</v>
      </c>
      <c r="B249" s="79" t="s">
        <v>809</v>
      </c>
      <c r="C249" s="81">
        <v>41862</v>
      </c>
      <c r="D249" s="78" t="s">
        <v>384</v>
      </c>
      <c r="E249" s="78" t="s">
        <v>132</v>
      </c>
      <c r="F249" s="100" t="s">
        <v>133</v>
      </c>
      <c r="G249" s="138">
        <v>41863</v>
      </c>
      <c r="H249" s="82">
        <v>42136</v>
      </c>
      <c r="I249" s="185"/>
      <c r="J249" s="101">
        <v>7490000</v>
      </c>
      <c r="K249" s="139" t="s">
        <v>810</v>
      </c>
      <c r="L249" s="35"/>
      <c r="M249" s="35"/>
      <c r="N249" s="35"/>
      <c r="O249" s="93" t="s">
        <v>131</v>
      </c>
      <c r="P249" s="88"/>
      <c r="Q249" s="35"/>
      <c r="R249" s="35"/>
      <c r="S249" s="35"/>
      <c r="T249" s="40">
        <f>SUM(Q249:S249)</f>
        <v>0</v>
      </c>
      <c r="U249" s="35"/>
      <c r="V249" s="35"/>
      <c r="W249" s="35"/>
      <c r="X249" s="40">
        <f>SUM(U249:W249)</f>
        <v>0</v>
      </c>
      <c r="Y249" s="35"/>
      <c r="Z249" s="35">
        <v>7490000</v>
      </c>
      <c r="AA249" s="35"/>
      <c r="AB249" s="40">
        <f>SUM(Y249:AA249)</f>
        <v>7490000</v>
      </c>
      <c r="AC249" s="35"/>
      <c r="AD249" s="35"/>
      <c r="AE249" s="35"/>
      <c r="AF249" s="40">
        <f>SUM(AC249:AE249)</f>
        <v>0</v>
      </c>
      <c r="AG249" s="40">
        <f>SUM(T249,X249,AB249,AF249)</f>
        <v>7490000</v>
      </c>
      <c r="AH249" s="41">
        <f>IF(ISERROR(AG249/$I$247),0,AG249/$I$247)</f>
        <v>0.16063063975194855</v>
      </c>
      <c r="AI249" s="42">
        <f>IF(ISERROR(AG249/$AG$296),"-",AG249/$AG$296)</f>
        <v>4.366264441256415E-3</v>
      </c>
    </row>
    <row r="250" spans="1:35" ht="12.75" customHeight="1">
      <c r="A250" s="142" t="s">
        <v>73</v>
      </c>
      <c r="B250" s="143"/>
      <c r="C250" s="143"/>
      <c r="D250" s="143"/>
      <c r="E250" s="143"/>
      <c r="F250" s="143"/>
      <c r="G250" s="143"/>
      <c r="H250" s="144"/>
      <c r="I250" s="55">
        <f>SUM(I247:I248)</f>
        <v>46628713</v>
      </c>
      <c r="J250" s="55">
        <f>SUM(J248:J249)</f>
        <v>39138713</v>
      </c>
      <c r="K250" s="74"/>
      <c r="L250" s="55">
        <f>SUM(L248:L248)</f>
        <v>0</v>
      </c>
      <c r="M250" s="55">
        <f>SUM(M248:M248)</f>
        <v>0</v>
      </c>
      <c r="N250" s="55">
        <f>SUM(N248:N248)</f>
        <v>0</v>
      </c>
      <c r="O250" s="57"/>
      <c r="P250" s="75"/>
      <c r="Q250" s="55">
        <f t="shared" ref="Q250:AE250" si="116">SUM(Q248:Q248)</f>
        <v>0</v>
      </c>
      <c r="R250" s="55">
        <f t="shared" si="116"/>
        <v>0</v>
      </c>
      <c r="S250" s="55">
        <f t="shared" si="116"/>
        <v>0</v>
      </c>
      <c r="T250" s="60">
        <f t="shared" si="116"/>
        <v>0</v>
      </c>
      <c r="U250" s="55">
        <f t="shared" si="116"/>
        <v>0</v>
      </c>
      <c r="V250" s="55">
        <f t="shared" si="116"/>
        <v>0</v>
      </c>
      <c r="W250" s="55">
        <f t="shared" si="116"/>
        <v>0</v>
      </c>
      <c r="X250" s="60">
        <f t="shared" si="116"/>
        <v>0</v>
      </c>
      <c r="Y250" s="55">
        <f>SUM(Y248:Y249)</f>
        <v>0</v>
      </c>
      <c r="Z250" s="55">
        <f t="shared" ref="Z250:AA250" si="117">SUM(Z248:Z249)</f>
        <v>39138713</v>
      </c>
      <c r="AA250" s="55">
        <f t="shared" si="117"/>
        <v>0</v>
      </c>
      <c r="AB250" s="60">
        <f>SUM(AB248:AB249)</f>
        <v>39138713</v>
      </c>
      <c r="AC250" s="55">
        <f t="shared" si="116"/>
        <v>0</v>
      </c>
      <c r="AD250" s="55">
        <f t="shared" si="116"/>
        <v>0</v>
      </c>
      <c r="AE250" s="55">
        <f t="shared" si="116"/>
        <v>0</v>
      </c>
      <c r="AF250" s="60">
        <f>SUM(AF248:AF249)</f>
        <v>0</v>
      </c>
      <c r="AG250" s="53">
        <f>SUM(AG248:AG249)</f>
        <v>39138713</v>
      </c>
      <c r="AH250" s="54">
        <f>IF(ISERROR(AG250/I250),0,AG250/I250)</f>
        <v>0.83936936024805142</v>
      </c>
      <c r="AI250" s="54">
        <f>IF(ISERROR(AG250/$AG$296),0,AG250/$AG$296)</f>
        <v>2.2815750447054764E-2</v>
      </c>
    </row>
    <row r="251" spans="1:35" ht="12.75" customHeight="1">
      <c r="A251" s="36"/>
      <c r="B251" s="148" t="s">
        <v>19</v>
      </c>
      <c r="C251" s="149"/>
      <c r="D251" s="150"/>
      <c r="E251" s="18"/>
      <c r="F251" s="19"/>
      <c r="G251" s="20"/>
      <c r="H251" s="20"/>
      <c r="I251" s="183">
        <v>618835813</v>
      </c>
      <c r="J251" s="22"/>
      <c r="K251" s="23"/>
      <c r="L251" s="24"/>
      <c r="M251" s="24"/>
      <c r="N251" s="24"/>
      <c r="O251" s="19"/>
      <c r="P251" s="25"/>
      <c r="Q251" s="22"/>
      <c r="R251" s="22"/>
      <c r="S251" s="22"/>
      <c r="T251" s="22"/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F251" s="22"/>
      <c r="AG251" s="22"/>
      <c r="AH251" s="26"/>
      <c r="AI251" s="26"/>
    </row>
    <row r="252" spans="1:35" ht="30" customHeight="1" outlineLevel="1">
      <c r="A252" s="16">
        <v>1</v>
      </c>
      <c r="B252" s="79" t="s">
        <v>811</v>
      </c>
      <c r="C252" s="81">
        <v>41851</v>
      </c>
      <c r="D252" s="103" t="s">
        <v>146</v>
      </c>
      <c r="E252" s="103" t="s">
        <v>132</v>
      </c>
      <c r="F252" s="140" t="s">
        <v>133</v>
      </c>
      <c r="G252" s="31"/>
      <c r="H252" s="31"/>
      <c r="I252" s="201"/>
      <c r="J252" s="29">
        <v>41318637</v>
      </c>
      <c r="K252" s="39"/>
      <c r="L252" s="105"/>
      <c r="M252" s="105"/>
      <c r="N252" s="105"/>
      <c r="O252" s="93" t="s">
        <v>131</v>
      </c>
      <c r="P252" s="39"/>
      <c r="Q252" s="35"/>
      <c r="R252" s="35"/>
      <c r="S252" s="35"/>
      <c r="T252" s="40">
        <f>SUM(Q252:S252)</f>
        <v>0</v>
      </c>
      <c r="U252" s="35"/>
      <c r="V252" s="35"/>
      <c r="W252" s="35"/>
      <c r="X252" s="40">
        <f>SUM(U252:W252)</f>
        <v>0</v>
      </c>
      <c r="Y252" s="35"/>
      <c r="Z252" s="35">
        <v>41318637</v>
      </c>
      <c r="AA252" s="35"/>
      <c r="AB252" s="40">
        <f>SUM(Y252:AA252)</f>
        <v>41318637</v>
      </c>
      <c r="AC252" s="35"/>
      <c r="AD252" s="35"/>
      <c r="AE252" s="35"/>
      <c r="AF252" s="40">
        <f>SUM(AC252:AE252)</f>
        <v>0</v>
      </c>
      <c r="AG252" s="40">
        <f>SUM(T252,X252,AB252,AF252)</f>
        <v>41318637</v>
      </c>
      <c r="AH252" s="41">
        <f>IF(ISERROR(AG252/$I$251),0,AG252/$I$251)</f>
        <v>6.6768335206223758E-2</v>
      </c>
      <c r="AI252" s="42">
        <f>IF(ISERROR(AG252/$AG$296),"-",AG252/$AG$296)</f>
        <v>2.4086528103375384E-2</v>
      </c>
    </row>
    <row r="253" spans="1:35" ht="30" customHeight="1" outlineLevel="1">
      <c r="A253" s="16">
        <v>2</v>
      </c>
      <c r="B253" s="79" t="s">
        <v>812</v>
      </c>
      <c r="C253" s="81">
        <v>41870</v>
      </c>
      <c r="D253" s="110" t="s">
        <v>849</v>
      </c>
      <c r="E253" s="103" t="s">
        <v>132</v>
      </c>
      <c r="F253" s="140" t="s">
        <v>133</v>
      </c>
      <c r="G253" s="31"/>
      <c r="H253" s="31"/>
      <c r="I253" s="188"/>
      <c r="J253" s="35">
        <v>19079016</v>
      </c>
      <c r="K253" s="39"/>
      <c r="L253" s="105"/>
      <c r="M253" s="105"/>
      <c r="N253" s="105"/>
      <c r="O253" s="93" t="s">
        <v>131</v>
      </c>
      <c r="P253" s="39"/>
      <c r="Q253" s="35"/>
      <c r="R253" s="35"/>
      <c r="S253" s="35"/>
      <c r="T253" s="40">
        <f t="shared" ref="T253:T291" si="118">SUM(Q253:S253)</f>
        <v>0</v>
      </c>
      <c r="U253" s="35"/>
      <c r="V253" s="35"/>
      <c r="W253" s="35"/>
      <c r="X253" s="40">
        <f t="shared" ref="X253:X291" si="119">SUM(U253:W253)</f>
        <v>0</v>
      </c>
      <c r="Y253" s="35"/>
      <c r="Z253" s="35">
        <v>19079016</v>
      </c>
      <c r="AA253" s="35"/>
      <c r="AB253" s="40">
        <f t="shared" ref="AB253:AB291" si="120">SUM(Y253:AA253)</f>
        <v>19079016</v>
      </c>
      <c r="AC253" s="35"/>
      <c r="AD253" s="35"/>
      <c r="AE253" s="35"/>
      <c r="AF253" s="40">
        <f t="shared" ref="AF253:AF291" si="121">SUM(AC253:AE253)</f>
        <v>0</v>
      </c>
      <c r="AG253" s="40">
        <f t="shared" ref="AG253:AG291" si="122">SUM(T253,X253,AB253,AF253)</f>
        <v>19079016</v>
      </c>
      <c r="AH253" s="41">
        <f t="shared" ref="AH253:AH291" si="123">IF(ISERROR(AG253/$I$251),0,AG253/$I$251)</f>
        <v>3.0830497523258241E-2</v>
      </c>
      <c r="AI253" s="42">
        <f t="shared" ref="AI253:AI291" si="124">IF(ISERROR(AG253/$AG$296),"-",AG253/$AG$296)</f>
        <v>1.1122033262344752E-2</v>
      </c>
    </row>
    <row r="254" spans="1:35" ht="30" customHeight="1" outlineLevel="1">
      <c r="A254" s="16">
        <v>3</v>
      </c>
      <c r="B254" s="79" t="s">
        <v>813</v>
      </c>
      <c r="C254" s="81">
        <v>41872</v>
      </c>
      <c r="D254" s="110" t="s">
        <v>433</v>
      </c>
      <c r="E254" s="103" t="s">
        <v>132</v>
      </c>
      <c r="F254" s="140" t="s">
        <v>133</v>
      </c>
      <c r="G254" s="31"/>
      <c r="H254" s="31"/>
      <c r="I254" s="188"/>
      <c r="J254" s="35">
        <v>15473043</v>
      </c>
      <c r="K254" s="39"/>
      <c r="L254" s="105"/>
      <c r="M254" s="105"/>
      <c r="N254" s="105"/>
      <c r="O254" s="93" t="s">
        <v>131</v>
      </c>
      <c r="P254" s="39"/>
      <c r="Q254" s="35"/>
      <c r="R254" s="35"/>
      <c r="S254" s="35"/>
      <c r="T254" s="40">
        <f t="shared" si="118"/>
        <v>0</v>
      </c>
      <c r="U254" s="35"/>
      <c r="V254" s="35"/>
      <c r="W254" s="35"/>
      <c r="X254" s="40">
        <f t="shared" si="119"/>
        <v>0</v>
      </c>
      <c r="Y254" s="35"/>
      <c r="Z254" s="35">
        <v>15473043</v>
      </c>
      <c r="AA254" s="35"/>
      <c r="AB254" s="40">
        <f t="shared" si="120"/>
        <v>15473043</v>
      </c>
      <c r="AC254" s="35"/>
      <c r="AD254" s="35"/>
      <c r="AE254" s="35"/>
      <c r="AF254" s="40">
        <f t="shared" si="121"/>
        <v>0</v>
      </c>
      <c r="AG254" s="40">
        <f t="shared" si="122"/>
        <v>15473043</v>
      </c>
      <c r="AH254" s="41">
        <f t="shared" si="123"/>
        <v>2.5003470508582218E-2</v>
      </c>
      <c r="AI254" s="42">
        <f t="shared" si="124"/>
        <v>9.0199462548640162E-3</v>
      </c>
    </row>
    <row r="255" spans="1:35" ht="30" customHeight="1" outlineLevel="1">
      <c r="A255" s="16">
        <v>4</v>
      </c>
      <c r="B255" s="79" t="s">
        <v>814</v>
      </c>
      <c r="C255" s="81">
        <v>41873</v>
      </c>
      <c r="D255" s="110" t="s">
        <v>432</v>
      </c>
      <c r="E255" s="103" t="s">
        <v>132</v>
      </c>
      <c r="F255" s="140" t="s">
        <v>133</v>
      </c>
      <c r="G255" s="31"/>
      <c r="H255" s="31"/>
      <c r="I255" s="188"/>
      <c r="J255" s="35">
        <v>22823148</v>
      </c>
      <c r="K255" s="39"/>
      <c r="L255" s="105"/>
      <c r="M255" s="105"/>
      <c r="N255" s="105"/>
      <c r="O255" s="93" t="s">
        <v>131</v>
      </c>
      <c r="P255" s="39"/>
      <c r="Q255" s="35"/>
      <c r="R255" s="35"/>
      <c r="S255" s="35"/>
      <c r="T255" s="40">
        <f t="shared" si="118"/>
        <v>0</v>
      </c>
      <c r="U255" s="35"/>
      <c r="V255" s="35"/>
      <c r="W255" s="35"/>
      <c r="X255" s="40">
        <f t="shared" si="119"/>
        <v>0</v>
      </c>
      <c r="Y255" s="35"/>
      <c r="Z255" s="35">
        <v>22823148</v>
      </c>
      <c r="AA255" s="35"/>
      <c r="AB255" s="40">
        <f t="shared" si="120"/>
        <v>22823148</v>
      </c>
      <c r="AC255" s="35"/>
      <c r="AD255" s="35"/>
      <c r="AE255" s="35"/>
      <c r="AF255" s="40">
        <f t="shared" si="121"/>
        <v>0</v>
      </c>
      <c r="AG255" s="40">
        <f t="shared" si="122"/>
        <v>22823148</v>
      </c>
      <c r="AH255" s="41">
        <f t="shared" si="123"/>
        <v>3.6880780847762605E-2</v>
      </c>
      <c r="AI255" s="42">
        <f t="shared" si="124"/>
        <v>1.330465948597229E-2</v>
      </c>
    </row>
    <row r="256" spans="1:35" ht="30" customHeight="1" outlineLevel="1">
      <c r="A256" s="16">
        <v>5</v>
      </c>
      <c r="B256" s="79" t="s">
        <v>815</v>
      </c>
      <c r="C256" s="81">
        <v>41876</v>
      </c>
      <c r="D256" s="110" t="s">
        <v>431</v>
      </c>
      <c r="E256" s="103" t="s">
        <v>132</v>
      </c>
      <c r="F256" s="140" t="s">
        <v>133</v>
      </c>
      <c r="G256" s="31"/>
      <c r="H256" s="31"/>
      <c r="I256" s="188"/>
      <c r="J256" s="35">
        <v>4050000</v>
      </c>
      <c r="K256" s="39"/>
      <c r="L256" s="105"/>
      <c r="M256" s="105"/>
      <c r="N256" s="105"/>
      <c r="O256" s="93" t="s">
        <v>131</v>
      </c>
      <c r="P256" s="39"/>
      <c r="Q256" s="35"/>
      <c r="R256" s="35"/>
      <c r="S256" s="35"/>
      <c r="T256" s="40">
        <f t="shared" si="118"/>
        <v>0</v>
      </c>
      <c r="U256" s="35"/>
      <c r="V256" s="35"/>
      <c r="W256" s="35"/>
      <c r="X256" s="40">
        <f t="shared" si="119"/>
        <v>0</v>
      </c>
      <c r="Y256" s="35"/>
      <c r="Z256" s="35">
        <v>4050000</v>
      </c>
      <c r="AA256" s="35"/>
      <c r="AB256" s="40">
        <f t="shared" si="120"/>
        <v>4050000</v>
      </c>
      <c r="AC256" s="35"/>
      <c r="AD256" s="35"/>
      <c r="AE256" s="35"/>
      <c r="AF256" s="40">
        <f t="shared" si="121"/>
        <v>0</v>
      </c>
      <c r="AG256" s="40">
        <f t="shared" si="122"/>
        <v>4050000</v>
      </c>
      <c r="AH256" s="41">
        <f t="shared" si="123"/>
        <v>6.544546897449841E-3</v>
      </c>
      <c r="AI256" s="42">
        <f t="shared" si="124"/>
        <v>2.3609307058863123E-3</v>
      </c>
    </row>
    <row r="257" spans="1:35" ht="30" customHeight="1" outlineLevel="1">
      <c r="A257" s="16">
        <v>6</v>
      </c>
      <c r="B257" s="79" t="s">
        <v>816</v>
      </c>
      <c r="C257" s="81">
        <v>41877</v>
      </c>
      <c r="D257" s="110" t="s">
        <v>447</v>
      </c>
      <c r="E257" s="103" t="s">
        <v>132</v>
      </c>
      <c r="F257" s="140" t="s">
        <v>133</v>
      </c>
      <c r="G257" s="31"/>
      <c r="H257" s="31"/>
      <c r="I257" s="188"/>
      <c r="J257" s="35">
        <v>12185852</v>
      </c>
      <c r="K257" s="39"/>
      <c r="L257" s="105"/>
      <c r="M257" s="105"/>
      <c r="N257" s="105"/>
      <c r="O257" s="93" t="s">
        <v>131</v>
      </c>
      <c r="P257" s="39"/>
      <c r="Q257" s="35"/>
      <c r="R257" s="35"/>
      <c r="S257" s="35"/>
      <c r="T257" s="40">
        <f t="shared" si="118"/>
        <v>0</v>
      </c>
      <c r="U257" s="35"/>
      <c r="V257" s="35"/>
      <c r="W257" s="35"/>
      <c r="X257" s="40">
        <f t="shared" si="119"/>
        <v>0</v>
      </c>
      <c r="Y257" s="35"/>
      <c r="Z257" s="35">
        <v>12185852</v>
      </c>
      <c r="AA257" s="35"/>
      <c r="AB257" s="40">
        <f t="shared" si="120"/>
        <v>12185852</v>
      </c>
      <c r="AC257" s="35"/>
      <c r="AD257" s="35"/>
      <c r="AE257" s="35"/>
      <c r="AF257" s="40">
        <f t="shared" si="121"/>
        <v>0</v>
      </c>
      <c r="AG257" s="40">
        <f t="shared" si="122"/>
        <v>12185852</v>
      </c>
      <c r="AH257" s="41">
        <f t="shared" si="123"/>
        <v>1.9691575283798259E-2</v>
      </c>
      <c r="AI257" s="42">
        <f t="shared" si="124"/>
        <v>7.1036918923916368E-3</v>
      </c>
    </row>
    <row r="258" spans="1:35" ht="30" customHeight="1" outlineLevel="1">
      <c r="A258" s="16">
        <v>7</v>
      </c>
      <c r="B258" s="79" t="s">
        <v>817</v>
      </c>
      <c r="C258" s="81">
        <v>41877</v>
      </c>
      <c r="D258" s="110" t="s">
        <v>436</v>
      </c>
      <c r="E258" s="103" t="s">
        <v>132</v>
      </c>
      <c r="F258" s="140" t="s">
        <v>133</v>
      </c>
      <c r="G258" s="31"/>
      <c r="H258" s="31"/>
      <c r="I258" s="188"/>
      <c r="J258" s="35">
        <v>9254162</v>
      </c>
      <c r="K258" s="39"/>
      <c r="L258" s="105"/>
      <c r="M258" s="105"/>
      <c r="N258" s="105"/>
      <c r="O258" s="93" t="s">
        <v>131</v>
      </c>
      <c r="P258" s="39"/>
      <c r="Q258" s="35"/>
      <c r="R258" s="35"/>
      <c r="S258" s="35"/>
      <c r="T258" s="40">
        <f t="shared" si="118"/>
        <v>0</v>
      </c>
      <c r="U258" s="35"/>
      <c r="V258" s="35"/>
      <c r="W258" s="35"/>
      <c r="X258" s="40">
        <f t="shared" si="119"/>
        <v>0</v>
      </c>
      <c r="Y258" s="35"/>
      <c r="Z258" s="35">
        <v>9254162</v>
      </c>
      <c r="AA258" s="35"/>
      <c r="AB258" s="40">
        <f t="shared" si="120"/>
        <v>9254162</v>
      </c>
      <c r="AC258" s="35"/>
      <c r="AD258" s="35"/>
      <c r="AE258" s="35"/>
      <c r="AF258" s="40">
        <f t="shared" si="121"/>
        <v>0</v>
      </c>
      <c r="AG258" s="40">
        <f t="shared" si="122"/>
        <v>9254162</v>
      </c>
      <c r="AH258" s="41">
        <f t="shared" si="123"/>
        <v>1.4954147458172399E-2</v>
      </c>
      <c r="AI258" s="42">
        <f t="shared" si="124"/>
        <v>5.3946753637151325E-3</v>
      </c>
    </row>
    <row r="259" spans="1:35" ht="30" customHeight="1" outlineLevel="1">
      <c r="A259" s="16">
        <v>8</v>
      </c>
      <c r="B259" s="79" t="s">
        <v>818</v>
      </c>
      <c r="C259" s="81">
        <v>41879</v>
      </c>
      <c r="D259" s="110" t="s">
        <v>441</v>
      </c>
      <c r="E259" s="103" t="s">
        <v>132</v>
      </c>
      <c r="F259" s="140" t="s">
        <v>133</v>
      </c>
      <c r="G259" s="31"/>
      <c r="H259" s="31"/>
      <c r="I259" s="188"/>
      <c r="J259" s="35">
        <v>11298026</v>
      </c>
      <c r="K259" s="39"/>
      <c r="L259" s="105"/>
      <c r="M259" s="105"/>
      <c r="N259" s="105"/>
      <c r="O259" s="93" t="s">
        <v>131</v>
      </c>
      <c r="P259" s="39"/>
      <c r="Q259" s="35"/>
      <c r="R259" s="35"/>
      <c r="S259" s="35"/>
      <c r="T259" s="40">
        <f t="shared" si="118"/>
        <v>0</v>
      </c>
      <c r="U259" s="35"/>
      <c r="V259" s="35"/>
      <c r="W259" s="35"/>
      <c r="X259" s="40">
        <f t="shared" si="119"/>
        <v>0</v>
      </c>
      <c r="Y259" s="35"/>
      <c r="Z259" s="35">
        <v>11298026</v>
      </c>
      <c r="AA259" s="35"/>
      <c r="AB259" s="40">
        <f t="shared" si="120"/>
        <v>11298026</v>
      </c>
      <c r="AC259" s="35"/>
      <c r="AD259" s="35"/>
      <c r="AE259" s="35"/>
      <c r="AF259" s="40">
        <f t="shared" si="121"/>
        <v>0</v>
      </c>
      <c r="AG259" s="40">
        <f t="shared" si="122"/>
        <v>11298026</v>
      </c>
      <c r="AH259" s="41">
        <f t="shared" si="123"/>
        <v>1.8256903952001885E-2</v>
      </c>
      <c r="AI259" s="42">
        <f t="shared" si="124"/>
        <v>6.5861374072350397E-3</v>
      </c>
    </row>
    <row r="260" spans="1:35" ht="30" customHeight="1" outlineLevel="1">
      <c r="A260" s="16">
        <v>9</v>
      </c>
      <c r="B260" s="79" t="s">
        <v>819</v>
      </c>
      <c r="C260" s="81">
        <v>41879</v>
      </c>
      <c r="D260" s="110" t="s">
        <v>435</v>
      </c>
      <c r="E260" s="103" t="s">
        <v>132</v>
      </c>
      <c r="F260" s="140" t="s">
        <v>133</v>
      </c>
      <c r="G260" s="31"/>
      <c r="H260" s="31"/>
      <c r="I260" s="188"/>
      <c r="J260" s="35">
        <v>15499302</v>
      </c>
      <c r="K260" s="39"/>
      <c r="L260" s="105"/>
      <c r="M260" s="105"/>
      <c r="N260" s="105"/>
      <c r="O260" s="93" t="s">
        <v>131</v>
      </c>
      <c r="P260" s="39"/>
      <c r="Q260" s="35"/>
      <c r="R260" s="35"/>
      <c r="S260" s="35"/>
      <c r="T260" s="40">
        <f t="shared" si="118"/>
        <v>0</v>
      </c>
      <c r="U260" s="35"/>
      <c r="V260" s="35"/>
      <c r="W260" s="35"/>
      <c r="X260" s="40">
        <f t="shared" si="119"/>
        <v>0</v>
      </c>
      <c r="Y260" s="35"/>
      <c r="Z260" s="35">
        <v>15499302</v>
      </c>
      <c r="AA260" s="35"/>
      <c r="AB260" s="40">
        <f t="shared" si="120"/>
        <v>15499302</v>
      </c>
      <c r="AC260" s="35"/>
      <c r="AD260" s="35"/>
      <c r="AE260" s="35"/>
      <c r="AF260" s="40">
        <f t="shared" si="121"/>
        <v>0</v>
      </c>
      <c r="AG260" s="40">
        <f t="shared" si="122"/>
        <v>15499302</v>
      </c>
      <c r="AH260" s="41">
        <f t="shared" si="123"/>
        <v>2.5045903411540275E-2</v>
      </c>
      <c r="AI260" s="42">
        <f t="shared" si="124"/>
        <v>9.0352538300259577E-3</v>
      </c>
    </row>
    <row r="261" spans="1:35" ht="30" customHeight="1" outlineLevel="1">
      <c r="A261" s="16">
        <v>10</v>
      </c>
      <c r="B261" s="79" t="s">
        <v>820</v>
      </c>
      <c r="C261" s="81">
        <v>41879</v>
      </c>
      <c r="D261" s="110" t="s">
        <v>439</v>
      </c>
      <c r="E261" s="103" t="s">
        <v>132</v>
      </c>
      <c r="F261" s="140" t="s">
        <v>133</v>
      </c>
      <c r="G261" s="31"/>
      <c r="H261" s="31"/>
      <c r="I261" s="188"/>
      <c r="J261" s="35">
        <v>5283989</v>
      </c>
      <c r="K261" s="39"/>
      <c r="L261" s="105"/>
      <c r="M261" s="105"/>
      <c r="N261" s="105"/>
      <c r="O261" s="93" t="s">
        <v>131</v>
      </c>
      <c r="P261" s="39"/>
      <c r="Q261" s="35"/>
      <c r="R261" s="35"/>
      <c r="S261" s="35"/>
      <c r="T261" s="40">
        <f t="shared" si="118"/>
        <v>0</v>
      </c>
      <c r="U261" s="35"/>
      <c r="V261" s="35"/>
      <c r="W261" s="35"/>
      <c r="X261" s="40">
        <f t="shared" si="119"/>
        <v>0</v>
      </c>
      <c r="Y261" s="35"/>
      <c r="Z261" s="35">
        <v>5283989</v>
      </c>
      <c r="AA261" s="35"/>
      <c r="AB261" s="40">
        <f t="shared" si="120"/>
        <v>5283989</v>
      </c>
      <c r="AC261" s="35"/>
      <c r="AD261" s="35"/>
      <c r="AE261" s="35"/>
      <c r="AF261" s="40">
        <f t="shared" si="121"/>
        <v>0</v>
      </c>
      <c r="AG261" s="40">
        <f t="shared" si="122"/>
        <v>5283989</v>
      </c>
      <c r="AH261" s="41">
        <f t="shared" si="123"/>
        <v>8.5385960039775534E-3</v>
      </c>
      <c r="AI261" s="42">
        <f t="shared" si="124"/>
        <v>3.0802794764606197E-3</v>
      </c>
    </row>
    <row r="262" spans="1:35" ht="30" customHeight="1" outlineLevel="1">
      <c r="A262" s="16">
        <v>11</v>
      </c>
      <c r="B262" s="79" t="s">
        <v>821</v>
      </c>
      <c r="C262" s="81">
        <v>41879</v>
      </c>
      <c r="D262" s="110" t="s">
        <v>434</v>
      </c>
      <c r="E262" s="103" t="s">
        <v>132</v>
      </c>
      <c r="F262" s="140" t="s">
        <v>133</v>
      </c>
      <c r="G262" s="31"/>
      <c r="H262" s="31"/>
      <c r="I262" s="188"/>
      <c r="J262" s="35">
        <v>28159904</v>
      </c>
      <c r="K262" s="39"/>
      <c r="L262" s="105"/>
      <c r="M262" s="105"/>
      <c r="N262" s="105"/>
      <c r="O262" s="93" t="s">
        <v>131</v>
      </c>
      <c r="P262" s="39"/>
      <c r="Q262" s="35"/>
      <c r="R262" s="35"/>
      <c r="S262" s="35"/>
      <c r="T262" s="40">
        <f t="shared" si="118"/>
        <v>0</v>
      </c>
      <c r="U262" s="35"/>
      <c r="V262" s="35"/>
      <c r="W262" s="35"/>
      <c r="X262" s="40">
        <f t="shared" si="119"/>
        <v>0</v>
      </c>
      <c r="Y262" s="35"/>
      <c r="Z262" s="35">
        <v>28159904</v>
      </c>
      <c r="AA262" s="35"/>
      <c r="AB262" s="40">
        <f t="shared" si="120"/>
        <v>28159904</v>
      </c>
      <c r="AC262" s="35"/>
      <c r="AD262" s="35"/>
      <c r="AE262" s="35"/>
      <c r="AF262" s="40">
        <f t="shared" si="121"/>
        <v>0</v>
      </c>
      <c r="AG262" s="40">
        <f t="shared" si="122"/>
        <v>28159904</v>
      </c>
      <c r="AH262" s="41">
        <f t="shared" si="123"/>
        <v>4.550464502609515E-2</v>
      </c>
      <c r="AI262" s="42">
        <f t="shared" si="124"/>
        <v>1.6415699266274269E-2</v>
      </c>
    </row>
    <row r="263" spans="1:35" ht="30" customHeight="1" outlineLevel="1">
      <c r="A263" s="16">
        <v>12</v>
      </c>
      <c r="B263" s="79" t="s">
        <v>822</v>
      </c>
      <c r="C263" s="81">
        <v>41879</v>
      </c>
      <c r="D263" s="110" t="s">
        <v>438</v>
      </c>
      <c r="E263" s="103" t="s">
        <v>132</v>
      </c>
      <c r="F263" s="140" t="s">
        <v>133</v>
      </c>
      <c r="G263" s="31"/>
      <c r="H263" s="31"/>
      <c r="I263" s="188"/>
      <c r="J263" s="35">
        <v>7011589</v>
      </c>
      <c r="K263" s="39"/>
      <c r="L263" s="105"/>
      <c r="M263" s="105"/>
      <c r="N263" s="105"/>
      <c r="O263" s="93" t="s">
        <v>131</v>
      </c>
      <c r="P263" s="39"/>
      <c r="Q263" s="35"/>
      <c r="R263" s="35"/>
      <c r="S263" s="35"/>
      <c r="T263" s="40">
        <f t="shared" si="118"/>
        <v>0</v>
      </c>
      <c r="U263" s="35"/>
      <c r="V263" s="35"/>
      <c r="W263" s="35"/>
      <c r="X263" s="40">
        <f t="shared" si="119"/>
        <v>0</v>
      </c>
      <c r="Y263" s="35"/>
      <c r="Z263" s="35">
        <v>7011589</v>
      </c>
      <c r="AA263" s="35"/>
      <c r="AB263" s="40">
        <f t="shared" si="120"/>
        <v>7011589</v>
      </c>
      <c r="AC263" s="35"/>
      <c r="AD263" s="35"/>
      <c r="AE263" s="35"/>
      <c r="AF263" s="40">
        <f t="shared" si="121"/>
        <v>0</v>
      </c>
      <c r="AG263" s="40">
        <f t="shared" si="122"/>
        <v>7011589</v>
      </c>
      <c r="AH263" s="41">
        <f t="shared" si="123"/>
        <v>1.1330289638553934E-2</v>
      </c>
      <c r="AI263" s="42">
        <f t="shared" si="124"/>
        <v>4.0873767326307904E-3</v>
      </c>
    </row>
    <row r="264" spans="1:35" ht="30" customHeight="1" outlineLevel="1">
      <c r="A264" s="16">
        <v>13</v>
      </c>
      <c r="B264" s="79" t="s">
        <v>823</v>
      </c>
      <c r="C264" s="81">
        <v>41879</v>
      </c>
      <c r="D264" s="110" t="s">
        <v>440</v>
      </c>
      <c r="E264" s="103" t="s">
        <v>132</v>
      </c>
      <c r="F264" s="140" t="s">
        <v>133</v>
      </c>
      <c r="G264" s="31"/>
      <c r="H264" s="31"/>
      <c r="I264" s="188"/>
      <c r="J264" s="35">
        <v>7465781</v>
      </c>
      <c r="K264" s="39"/>
      <c r="L264" s="105"/>
      <c r="M264" s="105"/>
      <c r="N264" s="105"/>
      <c r="O264" s="93" t="s">
        <v>131</v>
      </c>
      <c r="P264" s="39"/>
      <c r="Q264" s="35"/>
      <c r="R264" s="35"/>
      <c r="S264" s="35"/>
      <c r="T264" s="40">
        <f t="shared" si="118"/>
        <v>0</v>
      </c>
      <c r="U264" s="35"/>
      <c r="V264" s="35"/>
      <c r="W264" s="35"/>
      <c r="X264" s="40">
        <f t="shared" si="119"/>
        <v>0</v>
      </c>
      <c r="Y264" s="35"/>
      <c r="Z264" s="35">
        <v>7465781</v>
      </c>
      <c r="AA264" s="35"/>
      <c r="AB264" s="40">
        <f t="shared" si="120"/>
        <v>7465781</v>
      </c>
      <c r="AC264" s="35"/>
      <c r="AD264" s="35"/>
      <c r="AE264" s="35"/>
      <c r="AF264" s="40">
        <f t="shared" si="121"/>
        <v>0</v>
      </c>
      <c r="AG264" s="40">
        <f t="shared" si="122"/>
        <v>7465781</v>
      </c>
      <c r="AH264" s="41">
        <f t="shared" si="123"/>
        <v>1.2064235526071597E-2</v>
      </c>
      <c r="AI264" s="42">
        <f t="shared" si="124"/>
        <v>4.3521460756352146E-3</v>
      </c>
    </row>
    <row r="265" spans="1:35" ht="30" customHeight="1" outlineLevel="1">
      <c r="A265" s="16">
        <v>14</v>
      </c>
      <c r="B265" s="79" t="s">
        <v>824</v>
      </c>
      <c r="C265" s="81">
        <v>41880</v>
      </c>
      <c r="D265" s="110" t="s">
        <v>444</v>
      </c>
      <c r="E265" s="103" t="s">
        <v>132</v>
      </c>
      <c r="F265" s="140" t="s">
        <v>133</v>
      </c>
      <c r="G265" s="31"/>
      <c r="H265" s="31"/>
      <c r="I265" s="188"/>
      <c r="J265" s="35">
        <v>25917331</v>
      </c>
      <c r="K265" s="39"/>
      <c r="L265" s="105"/>
      <c r="M265" s="105"/>
      <c r="N265" s="105"/>
      <c r="O265" s="93" t="s">
        <v>131</v>
      </c>
      <c r="P265" s="39"/>
      <c r="Q265" s="35"/>
      <c r="R265" s="35"/>
      <c r="S265" s="35"/>
      <c r="T265" s="40">
        <f t="shared" si="118"/>
        <v>0</v>
      </c>
      <c r="U265" s="35"/>
      <c r="V265" s="35"/>
      <c r="W265" s="35"/>
      <c r="X265" s="40">
        <f t="shared" si="119"/>
        <v>0</v>
      </c>
      <c r="Y265" s="35"/>
      <c r="Z265" s="35">
        <v>25917331</v>
      </c>
      <c r="AA265" s="35"/>
      <c r="AB265" s="40">
        <f t="shared" si="120"/>
        <v>25917331</v>
      </c>
      <c r="AC265" s="35"/>
      <c r="AD265" s="35"/>
      <c r="AE265" s="35"/>
      <c r="AF265" s="40">
        <f t="shared" si="121"/>
        <v>0</v>
      </c>
      <c r="AG265" s="40">
        <f t="shared" si="122"/>
        <v>25917331</v>
      </c>
      <c r="AH265" s="41">
        <f t="shared" si="123"/>
        <v>4.1880787206476686E-2</v>
      </c>
      <c r="AI265" s="42">
        <f t="shared" si="124"/>
        <v>1.5108400635189928E-2</v>
      </c>
    </row>
    <row r="266" spans="1:35" ht="30" customHeight="1" outlineLevel="1">
      <c r="A266" s="16">
        <v>15</v>
      </c>
      <c r="B266" s="79" t="s">
        <v>825</v>
      </c>
      <c r="C266" s="81">
        <v>41880</v>
      </c>
      <c r="D266" s="110" t="s">
        <v>442</v>
      </c>
      <c r="E266" s="103" t="s">
        <v>132</v>
      </c>
      <c r="F266" s="140" t="s">
        <v>133</v>
      </c>
      <c r="G266" s="31"/>
      <c r="H266" s="31"/>
      <c r="I266" s="188"/>
      <c r="J266" s="35">
        <v>7323846</v>
      </c>
      <c r="K266" s="39"/>
      <c r="L266" s="105"/>
      <c r="M266" s="105"/>
      <c r="N266" s="105"/>
      <c r="O266" s="93" t="s">
        <v>131</v>
      </c>
      <c r="P266" s="39"/>
      <c r="Q266" s="35"/>
      <c r="R266" s="35"/>
      <c r="S266" s="35"/>
      <c r="T266" s="40">
        <f t="shared" si="118"/>
        <v>0</v>
      </c>
      <c r="U266" s="35"/>
      <c r="V266" s="35"/>
      <c r="W266" s="35"/>
      <c r="X266" s="40">
        <f t="shared" si="119"/>
        <v>0</v>
      </c>
      <c r="Y266" s="35"/>
      <c r="Z266" s="35">
        <v>7323846</v>
      </c>
      <c r="AA266" s="35"/>
      <c r="AB266" s="40">
        <f t="shared" si="120"/>
        <v>7323846</v>
      </c>
      <c r="AC266" s="35"/>
      <c r="AD266" s="35"/>
      <c r="AE266" s="35"/>
      <c r="AF266" s="40">
        <f t="shared" si="121"/>
        <v>0</v>
      </c>
      <c r="AG266" s="40">
        <f t="shared" si="122"/>
        <v>7323846</v>
      </c>
      <c r="AH266" s="41">
        <f t="shared" si="123"/>
        <v>1.1834877436222328E-2</v>
      </c>
      <c r="AI266" s="42">
        <f t="shared" si="124"/>
        <v>4.2694056559463324E-3</v>
      </c>
    </row>
    <row r="267" spans="1:35" ht="30" customHeight="1" outlineLevel="1">
      <c r="A267" s="16">
        <v>16</v>
      </c>
      <c r="B267" s="79" t="s">
        <v>826</v>
      </c>
      <c r="C267" s="81">
        <v>41880</v>
      </c>
      <c r="D267" s="110" t="s">
        <v>466</v>
      </c>
      <c r="E267" s="103" t="s">
        <v>132</v>
      </c>
      <c r="F267" s="140" t="s">
        <v>133</v>
      </c>
      <c r="G267" s="31"/>
      <c r="H267" s="31"/>
      <c r="I267" s="188"/>
      <c r="J267" s="35">
        <v>27876034</v>
      </c>
      <c r="K267" s="39"/>
      <c r="L267" s="105"/>
      <c r="M267" s="105"/>
      <c r="N267" s="105"/>
      <c r="O267" s="93" t="s">
        <v>131</v>
      </c>
      <c r="P267" s="39"/>
      <c r="Q267" s="35"/>
      <c r="R267" s="35"/>
      <c r="S267" s="35"/>
      <c r="T267" s="40">
        <f t="shared" si="118"/>
        <v>0</v>
      </c>
      <c r="U267" s="35"/>
      <c r="V267" s="35"/>
      <c r="W267" s="35"/>
      <c r="X267" s="40">
        <f t="shared" si="119"/>
        <v>0</v>
      </c>
      <c r="Y267" s="35"/>
      <c r="Z267" s="35">
        <v>27876034</v>
      </c>
      <c r="AA267" s="35"/>
      <c r="AB267" s="40">
        <f t="shared" si="120"/>
        <v>27876034</v>
      </c>
      <c r="AC267" s="35"/>
      <c r="AD267" s="35"/>
      <c r="AE267" s="35"/>
      <c r="AF267" s="40">
        <f t="shared" si="121"/>
        <v>0</v>
      </c>
      <c r="AG267" s="40">
        <f t="shared" si="122"/>
        <v>27876034</v>
      </c>
      <c r="AH267" s="41">
        <f t="shared" si="123"/>
        <v>4.5045928846396611E-2</v>
      </c>
      <c r="AI267" s="42">
        <f t="shared" si="124"/>
        <v>1.6250218426896505E-2</v>
      </c>
    </row>
    <row r="268" spans="1:35" ht="30" customHeight="1" outlineLevel="1">
      <c r="A268" s="16">
        <v>17</v>
      </c>
      <c r="B268" s="79" t="s">
        <v>827</v>
      </c>
      <c r="C268" s="81">
        <v>41880</v>
      </c>
      <c r="D268" s="110" t="s">
        <v>446</v>
      </c>
      <c r="E268" s="103" t="s">
        <v>132</v>
      </c>
      <c r="F268" s="140" t="s">
        <v>133</v>
      </c>
      <c r="G268" s="31"/>
      <c r="H268" s="31"/>
      <c r="I268" s="188"/>
      <c r="J268" s="35">
        <v>5677400</v>
      </c>
      <c r="K268" s="39"/>
      <c r="L268" s="105"/>
      <c r="M268" s="105"/>
      <c r="N268" s="105"/>
      <c r="O268" s="93" t="s">
        <v>131</v>
      </c>
      <c r="P268" s="39"/>
      <c r="Q268" s="35"/>
      <c r="R268" s="35"/>
      <c r="S268" s="35"/>
      <c r="T268" s="40">
        <f t="shared" si="118"/>
        <v>0</v>
      </c>
      <c r="U268" s="35"/>
      <c r="V268" s="35"/>
      <c r="W268" s="35"/>
      <c r="X268" s="40">
        <f t="shared" si="119"/>
        <v>0</v>
      </c>
      <c r="Y268" s="35"/>
      <c r="Z268" s="35">
        <v>5677400</v>
      </c>
      <c r="AA268" s="35"/>
      <c r="AB268" s="40">
        <f t="shared" si="120"/>
        <v>5677400</v>
      </c>
      <c r="AC268" s="35"/>
      <c r="AD268" s="35"/>
      <c r="AE268" s="35"/>
      <c r="AF268" s="40">
        <f t="shared" si="121"/>
        <v>0</v>
      </c>
      <c r="AG268" s="40">
        <f t="shared" si="122"/>
        <v>5677400</v>
      </c>
      <c r="AH268" s="41">
        <f t="shared" si="123"/>
        <v>9.1743235939707977E-3</v>
      </c>
      <c r="AI268" s="42">
        <f t="shared" si="124"/>
        <v>3.3096167875552962E-3</v>
      </c>
    </row>
    <row r="269" spans="1:35" ht="30" customHeight="1" outlineLevel="1">
      <c r="A269" s="16">
        <v>18</v>
      </c>
      <c r="B269" s="79" t="s">
        <v>828</v>
      </c>
      <c r="C269" s="81">
        <v>41880</v>
      </c>
      <c r="D269" s="110" t="s">
        <v>850</v>
      </c>
      <c r="E269" s="103" t="s">
        <v>132</v>
      </c>
      <c r="F269" s="140" t="s">
        <v>133</v>
      </c>
      <c r="G269" s="31"/>
      <c r="H269" s="31"/>
      <c r="I269" s="188"/>
      <c r="J269" s="35">
        <v>5283989</v>
      </c>
      <c r="K269" s="39"/>
      <c r="L269" s="105"/>
      <c r="M269" s="105"/>
      <c r="N269" s="105"/>
      <c r="O269" s="93" t="s">
        <v>131</v>
      </c>
      <c r="P269" s="39"/>
      <c r="Q269" s="35"/>
      <c r="R269" s="35"/>
      <c r="S269" s="35"/>
      <c r="T269" s="40">
        <f t="shared" si="118"/>
        <v>0</v>
      </c>
      <c r="U269" s="35"/>
      <c r="V269" s="35"/>
      <c r="W269" s="35"/>
      <c r="X269" s="40">
        <f t="shared" si="119"/>
        <v>0</v>
      </c>
      <c r="Y269" s="35"/>
      <c r="Z269" s="35">
        <v>5283989</v>
      </c>
      <c r="AA269" s="35"/>
      <c r="AB269" s="40">
        <f t="shared" si="120"/>
        <v>5283989</v>
      </c>
      <c r="AC269" s="35"/>
      <c r="AD269" s="35"/>
      <c r="AE269" s="35"/>
      <c r="AF269" s="40">
        <f t="shared" si="121"/>
        <v>0</v>
      </c>
      <c r="AG269" s="40">
        <f t="shared" si="122"/>
        <v>5283989</v>
      </c>
      <c r="AH269" s="41">
        <f t="shared" si="123"/>
        <v>8.5385960039775534E-3</v>
      </c>
      <c r="AI269" s="42">
        <f t="shared" si="124"/>
        <v>3.0802794764606197E-3</v>
      </c>
    </row>
    <row r="270" spans="1:35" ht="30" customHeight="1" outlineLevel="1">
      <c r="A270" s="16">
        <v>19</v>
      </c>
      <c r="B270" s="79" t="s">
        <v>829</v>
      </c>
      <c r="C270" s="81">
        <v>41880</v>
      </c>
      <c r="D270" s="110" t="s">
        <v>443</v>
      </c>
      <c r="E270" s="103" t="s">
        <v>132</v>
      </c>
      <c r="F270" s="140" t="s">
        <v>133</v>
      </c>
      <c r="G270" s="31"/>
      <c r="H270" s="31"/>
      <c r="I270" s="188"/>
      <c r="J270" s="35">
        <v>9935450</v>
      </c>
      <c r="K270" s="39"/>
      <c r="L270" s="105"/>
      <c r="M270" s="105"/>
      <c r="N270" s="105"/>
      <c r="O270" s="93" t="s">
        <v>131</v>
      </c>
      <c r="P270" s="39"/>
      <c r="Q270" s="35"/>
      <c r="R270" s="35"/>
      <c r="S270" s="35"/>
      <c r="T270" s="40">
        <f t="shared" si="118"/>
        <v>0</v>
      </c>
      <c r="U270" s="35"/>
      <c r="V270" s="35"/>
      <c r="W270" s="35"/>
      <c r="X270" s="40">
        <f t="shared" si="119"/>
        <v>0</v>
      </c>
      <c r="Y270" s="35"/>
      <c r="Z270" s="35">
        <v>9935450</v>
      </c>
      <c r="AA270" s="35"/>
      <c r="AB270" s="40">
        <f t="shared" si="120"/>
        <v>9935450</v>
      </c>
      <c r="AC270" s="35"/>
      <c r="AD270" s="35"/>
      <c r="AE270" s="35"/>
      <c r="AF270" s="40">
        <f t="shared" si="121"/>
        <v>0</v>
      </c>
      <c r="AG270" s="40">
        <f t="shared" si="122"/>
        <v>9935450</v>
      </c>
      <c r="AH270" s="41">
        <f t="shared" si="123"/>
        <v>1.6055066289448895E-2</v>
      </c>
      <c r="AI270" s="42">
        <f t="shared" si="124"/>
        <v>5.7918293782217682E-3</v>
      </c>
    </row>
    <row r="271" spans="1:35" ht="30" customHeight="1" outlineLevel="1">
      <c r="A271" s="16">
        <v>20</v>
      </c>
      <c r="B271" s="79" t="s">
        <v>830</v>
      </c>
      <c r="C271" s="81">
        <v>41880</v>
      </c>
      <c r="D271" s="110" t="s">
        <v>445</v>
      </c>
      <c r="E271" s="103" t="s">
        <v>132</v>
      </c>
      <c r="F271" s="140" t="s">
        <v>133</v>
      </c>
      <c r="G271" s="31"/>
      <c r="H271" s="31"/>
      <c r="I271" s="188"/>
      <c r="J271" s="35">
        <v>4485146</v>
      </c>
      <c r="K271" s="39"/>
      <c r="L271" s="105"/>
      <c r="M271" s="105"/>
      <c r="N271" s="105"/>
      <c r="O271" s="93" t="s">
        <v>131</v>
      </c>
      <c r="P271" s="39"/>
      <c r="Q271" s="35"/>
      <c r="R271" s="35"/>
      <c r="S271" s="35"/>
      <c r="T271" s="40">
        <f t="shared" si="118"/>
        <v>0</v>
      </c>
      <c r="U271" s="35"/>
      <c r="V271" s="35"/>
      <c r="W271" s="35"/>
      <c r="X271" s="40">
        <f t="shared" si="119"/>
        <v>0</v>
      </c>
      <c r="Y271" s="35"/>
      <c r="Z271" s="35">
        <v>4485146</v>
      </c>
      <c r="AA271" s="35"/>
      <c r="AB271" s="40">
        <f t="shared" si="120"/>
        <v>4485146</v>
      </c>
      <c r="AC271" s="35"/>
      <c r="AD271" s="35"/>
      <c r="AE271" s="35"/>
      <c r="AF271" s="40">
        <f t="shared" si="121"/>
        <v>0</v>
      </c>
      <c r="AG271" s="40">
        <f t="shared" si="122"/>
        <v>4485146</v>
      </c>
      <c r="AH271" s="41">
        <f t="shared" si="123"/>
        <v>7.2477156392369299E-3</v>
      </c>
      <c r="AI271" s="42">
        <f t="shared" si="124"/>
        <v>2.6145972621686841E-3</v>
      </c>
    </row>
    <row r="272" spans="1:35" ht="30" customHeight="1" outlineLevel="1">
      <c r="A272" s="16">
        <v>21</v>
      </c>
      <c r="B272" s="79" t="s">
        <v>831</v>
      </c>
      <c r="C272" s="81">
        <v>41880</v>
      </c>
      <c r="D272" s="110" t="s">
        <v>452</v>
      </c>
      <c r="E272" s="103" t="s">
        <v>132</v>
      </c>
      <c r="F272" s="140" t="s">
        <v>133</v>
      </c>
      <c r="G272" s="31"/>
      <c r="H272" s="31"/>
      <c r="I272" s="188"/>
      <c r="J272" s="35">
        <v>10474803</v>
      </c>
      <c r="K272" s="39"/>
      <c r="L272" s="105"/>
      <c r="M272" s="105"/>
      <c r="N272" s="105"/>
      <c r="O272" s="93" t="s">
        <v>131</v>
      </c>
      <c r="P272" s="39"/>
      <c r="Q272" s="35"/>
      <c r="R272" s="35"/>
      <c r="S272" s="35"/>
      <c r="T272" s="40">
        <f t="shared" si="118"/>
        <v>0</v>
      </c>
      <c r="U272" s="35"/>
      <c r="V272" s="35"/>
      <c r="W272" s="35"/>
      <c r="X272" s="40">
        <f t="shared" si="119"/>
        <v>0</v>
      </c>
      <c r="Y272" s="35"/>
      <c r="Z272" s="35">
        <v>10474803</v>
      </c>
      <c r="AA272" s="35"/>
      <c r="AB272" s="40">
        <f t="shared" si="120"/>
        <v>10474803</v>
      </c>
      <c r="AC272" s="35"/>
      <c r="AD272" s="35"/>
      <c r="AE272" s="35"/>
      <c r="AF272" s="40">
        <f t="shared" si="121"/>
        <v>0</v>
      </c>
      <c r="AG272" s="40">
        <f t="shared" si="122"/>
        <v>10474803</v>
      </c>
      <c r="AH272" s="41">
        <f t="shared" si="123"/>
        <v>1.6926627030876121E-2</v>
      </c>
      <c r="AI272" s="42">
        <f t="shared" si="124"/>
        <v>6.1062429730395218E-3</v>
      </c>
    </row>
    <row r="273" spans="1:35" ht="30" customHeight="1" outlineLevel="1">
      <c r="A273" s="16">
        <v>22</v>
      </c>
      <c r="B273" s="79" t="s">
        <v>832</v>
      </c>
      <c r="C273" s="81"/>
      <c r="D273" s="110" t="s">
        <v>459</v>
      </c>
      <c r="E273" s="103" t="s">
        <v>132</v>
      </c>
      <c r="F273" s="140" t="s">
        <v>133</v>
      </c>
      <c r="G273" s="31"/>
      <c r="H273" s="31"/>
      <c r="I273" s="188"/>
      <c r="J273" s="35">
        <v>16265751</v>
      </c>
      <c r="K273" s="39"/>
      <c r="L273" s="105"/>
      <c r="M273" s="105"/>
      <c r="N273" s="105"/>
      <c r="O273" s="93" t="s">
        <v>131</v>
      </c>
      <c r="P273" s="39"/>
      <c r="Q273" s="35"/>
      <c r="R273" s="35"/>
      <c r="S273" s="35"/>
      <c r="T273" s="40">
        <f t="shared" si="118"/>
        <v>0</v>
      </c>
      <c r="U273" s="35"/>
      <c r="V273" s="35"/>
      <c r="W273" s="35"/>
      <c r="X273" s="40">
        <f t="shared" si="119"/>
        <v>0</v>
      </c>
      <c r="Y273" s="35"/>
      <c r="Z273" s="35"/>
      <c r="AA273" s="35">
        <v>16265751</v>
      </c>
      <c r="AB273" s="40">
        <f t="shared" si="120"/>
        <v>16265751</v>
      </c>
      <c r="AC273" s="35"/>
      <c r="AD273" s="35"/>
      <c r="AE273" s="35"/>
      <c r="AF273" s="40">
        <f t="shared" si="121"/>
        <v>0</v>
      </c>
      <c r="AG273" s="40">
        <f t="shared" si="122"/>
        <v>16265751</v>
      </c>
      <c r="AH273" s="41">
        <f t="shared" si="123"/>
        <v>2.6284437096726333E-2</v>
      </c>
      <c r="AI273" s="42">
        <f t="shared" si="124"/>
        <v>9.4820520963459238E-3</v>
      </c>
    </row>
    <row r="274" spans="1:35" ht="30" customHeight="1" outlineLevel="1">
      <c r="A274" s="16">
        <v>23</v>
      </c>
      <c r="B274" s="79" t="s">
        <v>833</v>
      </c>
      <c r="C274" s="81"/>
      <c r="D274" s="110" t="s">
        <v>458</v>
      </c>
      <c r="E274" s="103" t="s">
        <v>132</v>
      </c>
      <c r="F274" s="140" t="s">
        <v>133</v>
      </c>
      <c r="G274" s="31"/>
      <c r="H274" s="31"/>
      <c r="I274" s="188"/>
      <c r="J274" s="35">
        <v>19359934</v>
      </c>
      <c r="K274" s="39"/>
      <c r="L274" s="105"/>
      <c r="M274" s="105"/>
      <c r="N274" s="105"/>
      <c r="O274" s="93" t="s">
        <v>131</v>
      </c>
      <c r="P274" s="39"/>
      <c r="Q274" s="35"/>
      <c r="R274" s="35"/>
      <c r="S274" s="35"/>
      <c r="T274" s="40">
        <f t="shared" si="118"/>
        <v>0</v>
      </c>
      <c r="U274" s="35"/>
      <c r="V274" s="35"/>
      <c r="W274" s="35"/>
      <c r="X274" s="40">
        <f t="shared" si="119"/>
        <v>0</v>
      </c>
      <c r="Y274" s="35"/>
      <c r="Z274" s="35"/>
      <c r="AA274" s="35">
        <v>19359934</v>
      </c>
      <c r="AB274" s="40">
        <f t="shared" si="120"/>
        <v>19359934</v>
      </c>
      <c r="AC274" s="35"/>
      <c r="AD274" s="35"/>
      <c r="AE274" s="35"/>
      <c r="AF274" s="40">
        <f t="shared" si="121"/>
        <v>0</v>
      </c>
      <c r="AG274" s="40">
        <f t="shared" si="122"/>
        <v>19359934</v>
      </c>
      <c r="AH274" s="41">
        <f t="shared" si="123"/>
        <v>3.1284443455440417E-2</v>
      </c>
      <c r="AI274" s="42">
        <f t="shared" si="124"/>
        <v>1.128579324556356E-2</v>
      </c>
    </row>
    <row r="275" spans="1:35" ht="30" customHeight="1" outlineLevel="1">
      <c r="A275" s="16">
        <v>24</v>
      </c>
      <c r="B275" s="79" t="s">
        <v>802</v>
      </c>
      <c r="C275" s="81"/>
      <c r="D275" s="110" t="s">
        <v>455</v>
      </c>
      <c r="E275" s="103" t="s">
        <v>132</v>
      </c>
      <c r="F275" s="140" t="s">
        <v>133</v>
      </c>
      <c r="G275" s="31"/>
      <c r="H275" s="31"/>
      <c r="I275" s="188"/>
      <c r="J275" s="35">
        <v>4050000</v>
      </c>
      <c r="K275" s="39"/>
      <c r="L275" s="105"/>
      <c r="M275" s="105"/>
      <c r="N275" s="105"/>
      <c r="O275" s="93" t="s">
        <v>131</v>
      </c>
      <c r="P275" s="39"/>
      <c r="Q275" s="35"/>
      <c r="R275" s="35"/>
      <c r="S275" s="35"/>
      <c r="T275" s="40">
        <f t="shared" si="118"/>
        <v>0</v>
      </c>
      <c r="U275" s="35"/>
      <c r="V275" s="35"/>
      <c r="W275" s="35"/>
      <c r="X275" s="40">
        <f t="shared" si="119"/>
        <v>0</v>
      </c>
      <c r="Y275" s="35"/>
      <c r="Z275" s="35"/>
      <c r="AA275" s="35">
        <v>4050000</v>
      </c>
      <c r="AB275" s="40">
        <f t="shared" si="120"/>
        <v>4050000</v>
      </c>
      <c r="AC275" s="35"/>
      <c r="AD275" s="35"/>
      <c r="AE275" s="35"/>
      <c r="AF275" s="40">
        <f t="shared" si="121"/>
        <v>0</v>
      </c>
      <c r="AG275" s="40">
        <f t="shared" si="122"/>
        <v>4050000</v>
      </c>
      <c r="AH275" s="41">
        <f t="shared" si="123"/>
        <v>6.544546897449841E-3</v>
      </c>
      <c r="AI275" s="42">
        <f t="shared" si="124"/>
        <v>2.3609307058863123E-3</v>
      </c>
    </row>
    <row r="276" spans="1:35" ht="30" customHeight="1" outlineLevel="1">
      <c r="A276" s="16">
        <v>25</v>
      </c>
      <c r="B276" s="79" t="s">
        <v>834</v>
      </c>
      <c r="C276" s="81"/>
      <c r="D276" s="110" t="s">
        <v>460</v>
      </c>
      <c r="E276" s="103" t="s">
        <v>132</v>
      </c>
      <c r="F276" s="140" t="s">
        <v>133</v>
      </c>
      <c r="G276" s="31"/>
      <c r="H276" s="31"/>
      <c r="I276" s="188"/>
      <c r="J276" s="35">
        <v>59555926</v>
      </c>
      <c r="K276" s="39"/>
      <c r="L276" s="105"/>
      <c r="M276" s="105"/>
      <c r="N276" s="105"/>
      <c r="O276" s="93" t="s">
        <v>131</v>
      </c>
      <c r="P276" s="39"/>
      <c r="Q276" s="35"/>
      <c r="R276" s="35"/>
      <c r="S276" s="35"/>
      <c r="T276" s="40">
        <f t="shared" si="118"/>
        <v>0</v>
      </c>
      <c r="U276" s="35"/>
      <c r="V276" s="35"/>
      <c r="W276" s="35"/>
      <c r="X276" s="40">
        <f t="shared" si="119"/>
        <v>0</v>
      </c>
      <c r="Y276" s="35"/>
      <c r="Z276" s="35"/>
      <c r="AA276" s="35">
        <v>59555926</v>
      </c>
      <c r="AB276" s="40">
        <f t="shared" si="120"/>
        <v>59555926</v>
      </c>
      <c r="AC276" s="35"/>
      <c r="AD276" s="35"/>
      <c r="AE276" s="35"/>
      <c r="AF276" s="40">
        <f t="shared" si="121"/>
        <v>0</v>
      </c>
      <c r="AG276" s="40">
        <f t="shared" si="122"/>
        <v>59555926</v>
      </c>
      <c r="AH276" s="41">
        <f t="shared" si="123"/>
        <v>9.6238654500753654E-2</v>
      </c>
      <c r="AI276" s="42">
        <f t="shared" si="124"/>
        <v>3.4717880101455059E-2</v>
      </c>
    </row>
    <row r="277" spans="1:35" ht="30" customHeight="1" outlineLevel="1">
      <c r="A277" s="16">
        <v>26</v>
      </c>
      <c r="B277" s="79" t="s">
        <v>835</v>
      </c>
      <c r="C277" s="81"/>
      <c r="D277" s="110" t="s">
        <v>437</v>
      </c>
      <c r="E277" s="103" t="s">
        <v>132</v>
      </c>
      <c r="F277" s="140" t="s">
        <v>133</v>
      </c>
      <c r="G277" s="31"/>
      <c r="H277" s="31"/>
      <c r="I277" s="188"/>
      <c r="J277" s="35">
        <v>5283989</v>
      </c>
      <c r="K277" s="39"/>
      <c r="L277" s="105"/>
      <c r="M277" s="105"/>
      <c r="N277" s="105"/>
      <c r="O277" s="93" t="s">
        <v>131</v>
      </c>
      <c r="P277" s="39"/>
      <c r="Q277" s="35"/>
      <c r="R277" s="35"/>
      <c r="S277" s="35"/>
      <c r="T277" s="40">
        <f t="shared" si="118"/>
        <v>0</v>
      </c>
      <c r="U277" s="35"/>
      <c r="V277" s="35"/>
      <c r="W277" s="35"/>
      <c r="X277" s="40">
        <f t="shared" si="119"/>
        <v>0</v>
      </c>
      <c r="Y277" s="35"/>
      <c r="Z277" s="35"/>
      <c r="AA277" s="35">
        <v>5283989</v>
      </c>
      <c r="AB277" s="40">
        <f t="shared" si="120"/>
        <v>5283989</v>
      </c>
      <c r="AC277" s="35"/>
      <c r="AD277" s="35"/>
      <c r="AE277" s="35"/>
      <c r="AF277" s="40">
        <f t="shared" si="121"/>
        <v>0</v>
      </c>
      <c r="AG277" s="40">
        <f t="shared" si="122"/>
        <v>5283989</v>
      </c>
      <c r="AH277" s="41">
        <f t="shared" si="123"/>
        <v>8.5385960039775534E-3</v>
      </c>
      <c r="AI277" s="42">
        <f t="shared" si="124"/>
        <v>3.0802794764606197E-3</v>
      </c>
    </row>
    <row r="278" spans="1:35" ht="30" customHeight="1" outlineLevel="1">
      <c r="A278" s="16">
        <v>27</v>
      </c>
      <c r="B278" s="79" t="s">
        <v>836</v>
      </c>
      <c r="C278" s="81"/>
      <c r="D278" s="110" t="s">
        <v>448</v>
      </c>
      <c r="E278" s="103" t="s">
        <v>132</v>
      </c>
      <c r="F278" s="140" t="s">
        <v>133</v>
      </c>
      <c r="G278" s="31"/>
      <c r="H278" s="31"/>
      <c r="I278" s="188"/>
      <c r="J278" s="29">
        <v>5283989</v>
      </c>
      <c r="K278" s="39"/>
      <c r="L278" s="105"/>
      <c r="M278" s="105"/>
      <c r="N278" s="105"/>
      <c r="O278" s="93" t="s">
        <v>131</v>
      </c>
      <c r="P278" s="39"/>
      <c r="Q278" s="35"/>
      <c r="R278" s="35"/>
      <c r="S278" s="35"/>
      <c r="T278" s="40">
        <f t="shared" si="118"/>
        <v>0</v>
      </c>
      <c r="U278" s="35"/>
      <c r="V278" s="35"/>
      <c r="W278" s="35"/>
      <c r="X278" s="40">
        <f t="shared" si="119"/>
        <v>0</v>
      </c>
      <c r="Y278" s="35"/>
      <c r="Z278" s="35"/>
      <c r="AA278" s="35">
        <v>5283989</v>
      </c>
      <c r="AB278" s="40">
        <f t="shared" si="120"/>
        <v>5283989</v>
      </c>
      <c r="AC278" s="35"/>
      <c r="AD278" s="35"/>
      <c r="AE278" s="35"/>
      <c r="AF278" s="40">
        <f t="shared" si="121"/>
        <v>0</v>
      </c>
      <c r="AG278" s="40">
        <f t="shared" si="122"/>
        <v>5283989</v>
      </c>
      <c r="AH278" s="41">
        <f t="shared" si="123"/>
        <v>8.5385960039775534E-3</v>
      </c>
      <c r="AI278" s="42">
        <f t="shared" si="124"/>
        <v>3.0802794764606197E-3</v>
      </c>
    </row>
    <row r="279" spans="1:35" ht="30" customHeight="1" outlineLevel="1">
      <c r="A279" s="16">
        <v>28</v>
      </c>
      <c r="B279" s="79" t="s">
        <v>837</v>
      </c>
      <c r="C279" s="81"/>
      <c r="D279" s="110" t="s">
        <v>456</v>
      </c>
      <c r="E279" s="103" t="s">
        <v>132</v>
      </c>
      <c r="F279" s="140" t="s">
        <v>133</v>
      </c>
      <c r="G279" s="31"/>
      <c r="H279" s="31"/>
      <c r="I279" s="188"/>
      <c r="J279" s="29">
        <v>20655981</v>
      </c>
      <c r="K279" s="39"/>
      <c r="L279" s="105"/>
      <c r="M279" s="105"/>
      <c r="N279" s="105"/>
      <c r="O279" s="93" t="s">
        <v>131</v>
      </c>
      <c r="P279" s="39"/>
      <c r="Q279" s="35"/>
      <c r="R279" s="35"/>
      <c r="S279" s="35"/>
      <c r="T279" s="40">
        <f t="shared" si="118"/>
        <v>0</v>
      </c>
      <c r="U279" s="35"/>
      <c r="V279" s="35"/>
      <c r="W279" s="35"/>
      <c r="X279" s="40">
        <f t="shared" si="119"/>
        <v>0</v>
      </c>
      <c r="Y279" s="35"/>
      <c r="Z279" s="35"/>
      <c r="AA279" s="35">
        <v>20655981</v>
      </c>
      <c r="AB279" s="40">
        <f t="shared" si="120"/>
        <v>20655981</v>
      </c>
      <c r="AC279" s="35"/>
      <c r="AD279" s="35"/>
      <c r="AE279" s="35"/>
      <c r="AF279" s="40">
        <f t="shared" si="121"/>
        <v>0</v>
      </c>
      <c r="AG279" s="40">
        <f t="shared" si="122"/>
        <v>20655981</v>
      </c>
      <c r="AH279" s="41">
        <f t="shared" si="123"/>
        <v>3.3378774411687129E-2</v>
      </c>
      <c r="AI279" s="42">
        <f t="shared" si="124"/>
        <v>1.2041318469902286E-2</v>
      </c>
    </row>
    <row r="280" spans="1:35" ht="30" customHeight="1" outlineLevel="1">
      <c r="A280" s="16">
        <v>29</v>
      </c>
      <c r="B280" s="79" t="s">
        <v>839</v>
      </c>
      <c r="C280" s="81"/>
      <c r="D280" s="110" t="s">
        <v>451</v>
      </c>
      <c r="E280" s="103" t="s">
        <v>132</v>
      </c>
      <c r="F280" s="140" t="s">
        <v>133</v>
      </c>
      <c r="G280" s="31"/>
      <c r="H280" s="31"/>
      <c r="I280" s="188"/>
      <c r="J280" s="29">
        <v>7000374</v>
      </c>
      <c r="K280" s="39"/>
      <c r="L280" s="105"/>
      <c r="M280" s="105"/>
      <c r="N280" s="105"/>
      <c r="O280" s="93" t="s">
        <v>131</v>
      </c>
      <c r="P280" s="39"/>
      <c r="Q280" s="35"/>
      <c r="R280" s="35"/>
      <c r="S280" s="35"/>
      <c r="T280" s="40">
        <f t="shared" si="118"/>
        <v>0</v>
      </c>
      <c r="U280" s="35"/>
      <c r="V280" s="35"/>
      <c r="W280" s="35"/>
      <c r="X280" s="40">
        <f t="shared" si="119"/>
        <v>0</v>
      </c>
      <c r="Y280" s="35"/>
      <c r="Z280" s="35"/>
      <c r="AA280" s="35">
        <v>7000374</v>
      </c>
      <c r="AB280" s="40">
        <f t="shared" si="120"/>
        <v>7000374</v>
      </c>
      <c r="AC280" s="35"/>
      <c r="AD280" s="35"/>
      <c r="AE280" s="35"/>
      <c r="AF280" s="40">
        <f t="shared" si="121"/>
        <v>0</v>
      </c>
      <c r="AG280" s="40">
        <f t="shared" si="122"/>
        <v>7000374</v>
      </c>
      <c r="AH280" s="41">
        <f t="shared" si="123"/>
        <v>1.1312166899429267E-2</v>
      </c>
      <c r="AI280" s="42">
        <f t="shared" si="124"/>
        <v>4.080838994885972E-3</v>
      </c>
    </row>
    <row r="281" spans="1:35" ht="30" customHeight="1" outlineLevel="1">
      <c r="A281" s="16">
        <v>30</v>
      </c>
      <c r="B281" s="79" t="s">
        <v>838</v>
      </c>
      <c r="C281" s="81"/>
      <c r="D281" s="110" t="s">
        <v>462</v>
      </c>
      <c r="E281" s="103" t="s">
        <v>132</v>
      </c>
      <c r="F281" s="140" t="s">
        <v>133</v>
      </c>
      <c r="G281" s="31"/>
      <c r="H281" s="31"/>
      <c r="I281" s="188"/>
      <c r="J281" s="29">
        <v>5395046</v>
      </c>
      <c r="K281" s="39"/>
      <c r="L281" s="105"/>
      <c r="M281" s="105"/>
      <c r="N281" s="105"/>
      <c r="O281" s="93" t="s">
        <v>131</v>
      </c>
      <c r="P281" s="39"/>
      <c r="Q281" s="35"/>
      <c r="R281" s="35"/>
      <c r="S281" s="35"/>
      <c r="T281" s="40">
        <f t="shared" si="118"/>
        <v>0</v>
      </c>
      <c r="U281" s="35"/>
      <c r="V281" s="35"/>
      <c r="W281" s="35"/>
      <c r="X281" s="40">
        <f t="shared" si="119"/>
        <v>0</v>
      </c>
      <c r="Y281" s="35"/>
      <c r="Z281" s="35"/>
      <c r="AA281" s="35">
        <v>5395046</v>
      </c>
      <c r="AB281" s="40">
        <f t="shared" si="120"/>
        <v>5395046</v>
      </c>
      <c r="AC281" s="35"/>
      <c r="AD281" s="35"/>
      <c r="AE281" s="35"/>
      <c r="AF281" s="40">
        <f t="shared" si="121"/>
        <v>0</v>
      </c>
      <c r="AG281" s="40">
        <f t="shared" si="122"/>
        <v>5395046</v>
      </c>
      <c r="AH281" s="41">
        <f t="shared" si="123"/>
        <v>8.7180571755306607E-3</v>
      </c>
      <c r="AI281" s="42">
        <f t="shared" si="124"/>
        <v>3.145019694091142E-3</v>
      </c>
    </row>
    <row r="282" spans="1:35" ht="30" customHeight="1" outlineLevel="1">
      <c r="A282" s="16">
        <v>31</v>
      </c>
      <c r="B282" s="79" t="s">
        <v>420</v>
      </c>
      <c r="C282" s="81"/>
      <c r="D282" s="110" t="s">
        <v>461</v>
      </c>
      <c r="E282" s="103" t="s">
        <v>132</v>
      </c>
      <c r="F282" s="140" t="s">
        <v>133</v>
      </c>
      <c r="G282" s="31"/>
      <c r="H282" s="31"/>
      <c r="I282" s="188"/>
      <c r="J282" s="29">
        <v>5478691</v>
      </c>
      <c r="K282" s="39"/>
      <c r="L282" s="105"/>
      <c r="M282" s="105"/>
      <c r="N282" s="105"/>
      <c r="O282" s="93" t="s">
        <v>131</v>
      </c>
      <c r="P282" s="39"/>
      <c r="Q282" s="35"/>
      <c r="R282" s="35"/>
      <c r="S282" s="35"/>
      <c r="T282" s="40">
        <f t="shared" si="118"/>
        <v>0</v>
      </c>
      <c r="U282" s="35"/>
      <c r="V282" s="35"/>
      <c r="W282" s="35"/>
      <c r="X282" s="40">
        <f t="shared" si="119"/>
        <v>0</v>
      </c>
      <c r="Y282" s="35"/>
      <c r="Z282" s="35"/>
      <c r="AA282" s="35">
        <v>5478691</v>
      </c>
      <c r="AB282" s="40">
        <f t="shared" si="120"/>
        <v>5478691</v>
      </c>
      <c r="AC282" s="35"/>
      <c r="AD282" s="35"/>
      <c r="AE282" s="35"/>
      <c r="AF282" s="40">
        <f t="shared" si="121"/>
        <v>0</v>
      </c>
      <c r="AG282" s="40">
        <f t="shared" si="122"/>
        <v>5478691</v>
      </c>
      <c r="AH282" s="41">
        <f t="shared" si="123"/>
        <v>8.8532222681818196E-3</v>
      </c>
      <c r="AI282" s="42">
        <f t="shared" si="124"/>
        <v>3.1937801999908609E-3</v>
      </c>
    </row>
    <row r="283" spans="1:35" ht="30" customHeight="1" outlineLevel="1">
      <c r="A283" s="16">
        <v>32</v>
      </c>
      <c r="B283" s="79" t="s">
        <v>840</v>
      </c>
      <c r="C283" s="81"/>
      <c r="D283" s="110" t="s">
        <v>469</v>
      </c>
      <c r="E283" s="103" t="s">
        <v>132</v>
      </c>
      <c r="F283" s="140" t="s">
        <v>133</v>
      </c>
      <c r="G283" s="31"/>
      <c r="H283" s="31"/>
      <c r="I283" s="188"/>
      <c r="J283" s="29">
        <v>5109660</v>
      </c>
      <c r="K283" s="39"/>
      <c r="L283" s="105"/>
      <c r="M283" s="105"/>
      <c r="N283" s="105"/>
      <c r="O283" s="93" t="s">
        <v>131</v>
      </c>
      <c r="P283" s="39"/>
      <c r="Q283" s="35"/>
      <c r="R283" s="35"/>
      <c r="S283" s="35"/>
      <c r="T283" s="40">
        <f t="shared" si="118"/>
        <v>0</v>
      </c>
      <c r="U283" s="35"/>
      <c r="V283" s="35"/>
      <c r="W283" s="35"/>
      <c r="X283" s="40">
        <f t="shared" si="119"/>
        <v>0</v>
      </c>
      <c r="Y283" s="35"/>
      <c r="Z283" s="35"/>
      <c r="AA283" s="35">
        <v>5109660</v>
      </c>
      <c r="AB283" s="40">
        <f t="shared" si="120"/>
        <v>5109660</v>
      </c>
      <c r="AC283" s="35"/>
      <c r="AD283" s="35"/>
      <c r="AE283" s="35"/>
      <c r="AF283" s="40">
        <f t="shared" si="121"/>
        <v>0</v>
      </c>
      <c r="AG283" s="40">
        <f t="shared" si="122"/>
        <v>5109660</v>
      </c>
      <c r="AH283" s="41">
        <f t="shared" si="123"/>
        <v>8.2568912345737169E-3</v>
      </c>
      <c r="AI283" s="42">
        <f t="shared" si="124"/>
        <v>2.9786551087997667E-3</v>
      </c>
    </row>
    <row r="284" spans="1:35" ht="30" customHeight="1" outlineLevel="1">
      <c r="A284" s="16">
        <v>33</v>
      </c>
      <c r="B284" s="79" t="s">
        <v>841</v>
      </c>
      <c r="C284" s="81"/>
      <c r="D284" s="110" t="s">
        <v>470</v>
      </c>
      <c r="E284" s="103" t="s">
        <v>132</v>
      </c>
      <c r="F284" s="140" t="s">
        <v>133</v>
      </c>
      <c r="G284" s="31"/>
      <c r="H284" s="31"/>
      <c r="I284" s="188"/>
      <c r="J284" s="29">
        <v>4050000</v>
      </c>
      <c r="K284" s="39"/>
      <c r="L284" s="105"/>
      <c r="M284" s="105"/>
      <c r="N284" s="105"/>
      <c r="O284" s="93" t="s">
        <v>131</v>
      </c>
      <c r="P284" s="39"/>
      <c r="Q284" s="35"/>
      <c r="R284" s="35"/>
      <c r="S284" s="35"/>
      <c r="T284" s="40">
        <f t="shared" si="118"/>
        <v>0</v>
      </c>
      <c r="U284" s="35"/>
      <c r="V284" s="35"/>
      <c r="W284" s="35"/>
      <c r="X284" s="40">
        <f t="shared" si="119"/>
        <v>0</v>
      </c>
      <c r="Y284" s="35"/>
      <c r="Z284" s="35"/>
      <c r="AA284" s="35">
        <v>4050000</v>
      </c>
      <c r="AB284" s="40">
        <f t="shared" si="120"/>
        <v>4050000</v>
      </c>
      <c r="AC284" s="35"/>
      <c r="AD284" s="35"/>
      <c r="AE284" s="35"/>
      <c r="AF284" s="40">
        <f t="shared" si="121"/>
        <v>0</v>
      </c>
      <c r="AG284" s="40">
        <f t="shared" si="122"/>
        <v>4050000</v>
      </c>
      <c r="AH284" s="41">
        <f t="shared" si="123"/>
        <v>6.544546897449841E-3</v>
      </c>
      <c r="AI284" s="42">
        <f t="shared" si="124"/>
        <v>2.3609307058863123E-3</v>
      </c>
    </row>
    <row r="285" spans="1:35" ht="30" customHeight="1" outlineLevel="1">
      <c r="A285" s="16">
        <v>34</v>
      </c>
      <c r="B285" s="79" t="s">
        <v>842</v>
      </c>
      <c r="C285" s="81"/>
      <c r="D285" s="110" t="s">
        <v>463</v>
      </c>
      <c r="E285" s="103" t="s">
        <v>132</v>
      </c>
      <c r="F285" s="140" t="s">
        <v>133</v>
      </c>
      <c r="G285" s="31"/>
      <c r="H285" s="31"/>
      <c r="I285" s="188"/>
      <c r="J285" s="29">
        <v>4050000</v>
      </c>
      <c r="K285" s="39"/>
      <c r="L285" s="105"/>
      <c r="M285" s="105"/>
      <c r="N285" s="105"/>
      <c r="O285" s="93" t="s">
        <v>131</v>
      </c>
      <c r="P285" s="39"/>
      <c r="Q285" s="35"/>
      <c r="R285" s="35"/>
      <c r="S285" s="35"/>
      <c r="T285" s="40">
        <f t="shared" si="118"/>
        <v>0</v>
      </c>
      <c r="U285" s="35"/>
      <c r="V285" s="35"/>
      <c r="W285" s="35"/>
      <c r="X285" s="40">
        <f t="shared" si="119"/>
        <v>0</v>
      </c>
      <c r="Y285" s="35"/>
      <c r="Z285" s="35"/>
      <c r="AA285" s="35">
        <v>4050000</v>
      </c>
      <c r="AB285" s="40">
        <f t="shared" si="120"/>
        <v>4050000</v>
      </c>
      <c r="AC285" s="35"/>
      <c r="AD285" s="35"/>
      <c r="AE285" s="35"/>
      <c r="AF285" s="40">
        <f t="shared" si="121"/>
        <v>0</v>
      </c>
      <c r="AG285" s="40">
        <f t="shared" si="122"/>
        <v>4050000</v>
      </c>
      <c r="AH285" s="41">
        <f t="shared" si="123"/>
        <v>6.544546897449841E-3</v>
      </c>
      <c r="AI285" s="42">
        <f t="shared" si="124"/>
        <v>2.3609307058863123E-3</v>
      </c>
    </row>
    <row r="286" spans="1:35" ht="30" customHeight="1" outlineLevel="1">
      <c r="A286" s="16">
        <v>35</v>
      </c>
      <c r="B286" s="79" t="s">
        <v>843</v>
      </c>
      <c r="C286" s="81"/>
      <c r="D286" s="110" t="s">
        <v>467</v>
      </c>
      <c r="E286" s="103" t="s">
        <v>132</v>
      </c>
      <c r="F286" s="140" t="s">
        <v>133</v>
      </c>
      <c r="G286" s="31"/>
      <c r="H286" s="31"/>
      <c r="I286" s="188"/>
      <c r="J286" s="29">
        <v>5283989</v>
      </c>
      <c r="K286" s="39"/>
      <c r="L286" s="105"/>
      <c r="M286" s="105"/>
      <c r="N286" s="105"/>
      <c r="O286" s="93" t="s">
        <v>131</v>
      </c>
      <c r="P286" s="39"/>
      <c r="Q286" s="35"/>
      <c r="R286" s="35"/>
      <c r="S286" s="35"/>
      <c r="T286" s="40">
        <f t="shared" si="118"/>
        <v>0</v>
      </c>
      <c r="U286" s="35"/>
      <c r="V286" s="35"/>
      <c r="W286" s="35"/>
      <c r="X286" s="40">
        <f t="shared" si="119"/>
        <v>0</v>
      </c>
      <c r="Y286" s="35"/>
      <c r="Z286" s="35"/>
      <c r="AA286" s="35">
        <v>5283989</v>
      </c>
      <c r="AB286" s="40">
        <f t="shared" si="120"/>
        <v>5283989</v>
      </c>
      <c r="AC286" s="35"/>
      <c r="AD286" s="35"/>
      <c r="AE286" s="35"/>
      <c r="AF286" s="40">
        <f t="shared" si="121"/>
        <v>0</v>
      </c>
      <c r="AG286" s="40">
        <f t="shared" si="122"/>
        <v>5283989</v>
      </c>
      <c r="AH286" s="41">
        <f t="shared" si="123"/>
        <v>8.5385960039775534E-3</v>
      </c>
      <c r="AI286" s="42">
        <f t="shared" si="124"/>
        <v>3.0802794764606197E-3</v>
      </c>
    </row>
    <row r="287" spans="1:35" ht="30" customHeight="1" outlineLevel="1">
      <c r="A287" s="16">
        <v>36</v>
      </c>
      <c r="B287" s="79" t="s">
        <v>844</v>
      </c>
      <c r="C287" s="81"/>
      <c r="D287" s="110" t="s">
        <v>464</v>
      </c>
      <c r="E287" s="103" t="s">
        <v>132</v>
      </c>
      <c r="F287" s="140" t="s">
        <v>133</v>
      </c>
      <c r="G287" s="31"/>
      <c r="H287" s="31"/>
      <c r="I287" s="188"/>
      <c r="J287" s="29">
        <v>4050000</v>
      </c>
      <c r="K287" s="39"/>
      <c r="L287" s="105"/>
      <c r="M287" s="105"/>
      <c r="N287" s="105"/>
      <c r="O287" s="93" t="s">
        <v>131</v>
      </c>
      <c r="P287" s="39"/>
      <c r="Q287" s="35"/>
      <c r="R287" s="35"/>
      <c r="S287" s="35"/>
      <c r="T287" s="40">
        <f t="shared" si="118"/>
        <v>0</v>
      </c>
      <c r="U287" s="35"/>
      <c r="V287" s="35"/>
      <c r="W287" s="35"/>
      <c r="X287" s="40">
        <f t="shared" si="119"/>
        <v>0</v>
      </c>
      <c r="Y287" s="35"/>
      <c r="Z287" s="35"/>
      <c r="AA287" s="35">
        <v>4050000</v>
      </c>
      <c r="AB287" s="40">
        <f t="shared" si="120"/>
        <v>4050000</v>
      </c>
      <c r="AC287" s="35"/>
      <c r="AD287" s="35"/>
      <c r="AE287" s="35"/>
      <c r="AF287" s="40">
        <f t="shared" si="121"/>
        <v>0</v>
      </c>
      <c r="AG287" s="40">
        <f t="shared" si="122"/>
        <v>4050000</v>
      </c>
      <c r="AH287" s="41">
        <f t="shared" si="123"/>
        <v>6.544546897449841E-3</v>
      </c>
      <c r="AI287" s="42">
        <f t="shared" si="124"/>
        <v>2.3609307058863123E-3</v>
      </c>
    </row>
    <row r="288" spans="1:35" ht="30" customHeight="1" outlineLevel="1">
      <c r="A288" s="16">
        <v>37</v>
      </c>
      <c r="B288" s="79" t="s">
        <v>845</v>
      </c>
      <c r="C288" s="81"/>
      <c r="D288" s="110" t="s">
        <v>450</v>
      </c>
      <c r="E288" s="103" t="s">
        <v>132</v>
      </c>
      <c r="F288" s="140" t="s">
        <v>133</v>
      </c>
      <c r="G288" s="31"/>
      <c r="H288" s="31"/>
      <c r="I288" s="188"/>
      <c r="J288" s="29">
        <v>7465781</v>
      </c>
      <c r="K288" s="39"/>
      <c r="L288" s="105"/>
      <c r="M288" s="105"/>
      <c r="N288" s="105"/>
      <c r="O288" s="93" t="s">
        <v>131</v>
      </c>
      <c r="P288" s="39"/>
      <c r="Q288" s="35"/>
      <c r="R288" s="35"/>
      <c r="S288" s="35"/>
      <c r="T288" s="40">
        <f t="shared" si="118"/>
        <v>0</v>
      </c>
      <c r="U288" s="35"/>
      <c r="V288" s="35"/>
      <c r="W288" s="35"/>
      <c r="X288" s="40">
        <f t="shared" si="119"/>
        <v>0</v>
      </c>
      <c r="Y288" s="35"/>
      <c r="Z288" s="35"/>
      <c r="AA288" s="35">
        <v>7465781</v>
      </c>
      <c r="AB288" s="40">
        <f t="shared" si="120"/>
        <v>7465781</v>
      </c>
      <c r="AC288" s="35"/>
      <c r="AD288" s="35"/>
      <c r="AE288" s="35"/>
      <c r="AF288" s="40">
        <f t="shared" si="121"/>
        <v>0</v>
      </c>
      <c r="AG288" s="40">
        <f t="shared" si="122"/>
        <v>7465781</v>
      </c>
      <c r="AH288" s="41">
        <f t="shared" si="123"/>
        <v>1.2064235526071597E-2</v>
      </c>
      <c r="AI288" s="42">
        <f t="shared" si="124"/>
        <v>4.3521460756352146E-3</v>
      </c>
    </row>
    <row r="289" spans="1:35" ht="30" customHeight="1" outlineLevel="1">
      <c r="A289" s="16">
        <v>38</v>
      </c>
      <c r="B289" s="79" t="s">
        <v>846</v>
      </c>
      <c r="C289" s="81"/>
      <c r="D289" s="110" t="s">
        <v>454</v>
      </c>
      <c r="E289" s="103" t="s">
        <v>132</v>
      </c>
      <c r="F289" s="140" t="s">
        <v>133</v>
      </c>
      <c r="G289" s="31"/>
      <c r="H289" s="31"/>
      <c r="I289" s="188"/>
      <c r="J289" s="29">
        <v>4050000</v>
      </c>
      <c r="K289" s="39"/>
      <c r="L289" s="105"/>
      <c r="M289" s="105"/>
      <c r="N289" s="105"/>
      <c r="O289" s="93" t="s">
        <v>131</v>
      </c>
      <c r="P289" s="39"/>
      <c r="Q289" s="35"/>
      <c r="R289" s="35"/>
      <c r="S289" s="35"/>
      <c r="T289" s="40">
        <f t="shared" si="118"/>
        <v>0</v>
      </c>
      <c r="U289" s="35"/>
      <c r="V289" s="35"/>
      <c r="W289" s="35"/>
      <c r="X289" s="40">
        <f t="shared" si="119"/>
        <v>0</v>
      </c>
      <c r="Y289" s="35"/>
      <c r="Z289" s="35"/>
      <c r="AA289" s="35">
        <v>4050000</v>
      </c>
      <c r="AB289" s="40">
        <f t="shared" si="120"/>
        <v>4050000</v>
      </c>
      <c r="AC289" s="35"/>
      <c r="AD289" s="35"/>
      <c r="AE289" s="35"/>
      <c r="AF289" s="40">
        <f t="shared" si="121"/>
        <v>0</v>
      </c>
      <c r="AG289" s="40">
        <f t="shared" si="122"/>
        <v>4050000</v>
      </c>
      <c r="AH289" s="41">
        <f t="shared" si="123"/>
        <v>6.544546897449841E-3</v>
      </c>
      <c r="AI289" s="42">
        <f t="shared" si="124"/>
        <v>2.3609307058863123E-3</v>
      </c>
    </row>
    <row r="290" spans="1:35" ht="30" customHeight="1" outlineLevel="1">
      <c r="A290" s="16">
        <v>39</v>
      </c>
      <c r="B290" s="79" t="s">
        <v>847</v>
      </c>
      <c r="C290" s="81"/>
      <c r="D290" s="110" t="s">
        <v>471</v>
      </c>
      <c r="E290" s="103" t="s">
        <v>132</v>
      </c>
      <c r="F290" s="140" t="s">
        <v>133</v>
      </c>
      <c r="G290" s="31"/>
      <c r="H290" s="31"/>
      <c r="I290" s="188"/>
      <c r="J290" s="29">
        <v>10481173</v>
      </c>
      <c r="K290" s="39"/>
      <c r="L290" s="105"/>
      <c r="M290" s="105"/>
      <c r="N290" s="105"/>
      <c r="O290" s="93" t="s">
        <v>131</v>
      </c>
      <c r="P290" s="39"/>
      <c r="Q290" s="35"/>
      <c r="R290" s="35"/>
      <c r="S290" s="35"/>
      <c r="T290" s="40">
        <f t="shared" si="118"/>
        <v>0</v>
      </c>
      <c r="U290" s="35"/>
      <c r="V290" s="35"/>
      <c r="W290" s="35"/>
      <c r="X290" s="40">
        <f t="shared" si="119"/>
        <v>0</v>
      </c>
      <c r="Y290" s="35"/>
      <c r="Z290" s="35"/>
      <c r="AA290" s="35">
        <v>10481173</v>
      </c>
      <c r="AB290" s="40">
        <f t="shared" si="120"/>
        <v>10481173</v>
      </c>
      <c r="AC290" s="35"/>
      <c r="AD290" s="35"/>
      <c r="AE290" s="35"/>
      <c r="AF290" s="40">
        <f t="shared" si="121"/>
        <v>0</v>
      </c>
      <c r="AG290" s="40">
        <f t="shared" si="122"/>
        <v>10481173</v>
      </c>
      <c r="AH290" s="41">
        <f t="shared" si="123"/>
        <v>1.6936920552786429E-2</v>
      </c>
      <c r="AI290" s="42">
        <f t="shared" si="124"/>
        <v>6.1099563381250763E-3</v>
      </c>
    </row>
    <row r="291" spans="1:35" ht="30" customHeight="1" outlineLevel="1">
      <c r="A291" s="16">
        <v>40</v>
      </c>
      <c r="B291" s="79" t="s">
        <v>848</v>
      </c>
      <c r="C291" s="81"/>
      <c r="D291" s="110" t="s">
        <v>472</v>
      </c>
      <c r="E291" s="103" t="s">
        <v>132</v>
      </c>
      <c r="F291" s="140" t="s">
        <v>133</v>
      </c>
      <c r="G291" s="31"/>
      <c r="H291" s="31"/>
      <c r="I291" s="202"/>
      <c r="J291" s="29">
        <v>17133241</v>
      </c>
      <c r="K291" s="39"/>
      <c r="L291" s="105"/>
      <c r="M291" s="105"/>
      <c r="N291" s="105"/>
      <c r="O291" s="93" t="s">
        <v>131</v>
      </c>
      <c r="P291" s="39"/>
      <c r="Q291" s="35"/>
      <c r="R291" s="35"/>
      <c r="S291" s="35"/>
      <c r="T291" s="40">
        <f t="shared" si="118"/>
        <v>0</v>
      </c>
      <c r="U291" s="35"/>
      <c r="V291" s="35"/>
      <c r="W291" s="35"/>
      <c r="X291" s="40">
        <f t="shared" si="119"/>
        <v>0</v>
      </c>
      <c r="Y291" s="35"/>
      <c r="Z291" s="35"/>
      <c r="AA291" s="35">
        <v>17133241</v>
      </c>
      <c r="AB291" s="40">
        <f t="shared" si="120"/>
        <v>17133241</v>
      </c>
      <c r="AC291" s="35"/>
      <c r="AD291" s="35"/>
      <c r="AE291" s="35"/>
      <c r="AF291" s="40">
        <f t="shared" si="121"/>
        <v>0</v>
      </c>
      <c r="AG291" s="40">
        <f t="shared" si="122"/>
        <v>17133241</v>
      </c>
      <c r="AH291" s="41">
        <f t="shared" si="123"/>
        <v>2.7686246723409979E-2</v>
      </c>
      <c r="AI291" s="42">
        <f t="shared" si="124"/>
        <v>9.9877517946297054E-3</v>
      </c>
    </row>
    <row r="292" spans="1:35" ht="12.75" customHeight="1">
      <c r="A292" s="142" t="s">
        <v>74</v>
      </c>
      <c r="B292" s="143"/>
      <c r="C292" s="143"/>
      <c r="D292" s="143"/>
      <c r="E292" s="143"/>
      <c r="F292" s="143"/>
      <c r="G292" s="143"/>
      <c r="H292" s="144"/>
      <c r="I292" s="55">
        <f>SUM(I251:I251)</f>
        <v>618835813</v>
      </c>
      <c r="J292" s="55">
        <f>SUM(J252:J291)</f>
        <v>505879973</v>
      </c>
      <c r="K292" s="74"/>
      <c r="L292" s="55">
        <f>SUM(L252:L252)</f>
        <v>0</v>
      </c>
      <c r="M292" s="55">
        <f>SUM(M252:M252)</f>
        <v>0</v>
      </c>
      <c r="N292" s="55">
        <f>SUM(N252:N252)</f>
        <v>0</v>
      </c>
      <c r="O292" s="57"/>
      <c r="P292" s="75"/>
      <c r="Q292" s="55">
        <f t="shared" ref="Q292:AE292" si="125">SUM(Q252:Q252)</f>
        <v>0</v>
      </c>
      <c r="R292" s="55">
        <f t="shared" si="125"/>
        <v>0</v>
      </c>
      <c r="S292" s="55">
        <f t="shared" si="125"/>
        <v>0</v>
      </c>
      <c r="T292" s="60">
        <f t="shared" si="125"/>
        <v>0</v>
      </c>
      <c r="U292" s="55">
        <f t="shared" si="125"/>
        <v>0</v>
      </c>
      <c r="V292" s="55">
        <f t="shared" si="125"/>
        <v>0</v>
      </c>
      <c r="W292" s="55">
        <f t="shared" si="125"/>
        <v>0</v>
      </c>
      <c r="X292" s="60">
        <f t="shared" si="125"/>
        <v>0</v>
      </c>
      <c r="Y292" s="55">
        <f>SUM(Y252:Y291)</f>
        <v>0</v>
      </c>
      <c r="Z292" s="55">
        <f t="shared" ref="Z292:AA292" si="126">SUM(Z252:Z291)</f>
        <v>295876448</v>
      </c>
      <c r="AA292" s="55">
        <f t="shared" si="126"/>
        <v>210003525</v>
      </c>
      <c r="AB292" s="60">
        <f>SUM(AB252:AB291)</f>
        <v>505879973</v>
      </c>
      <c r="AC292" s="55">
        <f t="shared" si="125"/>
        <v>0</v>
      </c>
      <c r="AD292" s="55">
        <f t="shared" si="125"/>
        <v>0</v>
      </c>
      <c r="AE292" s="55">
        <f t="shared" si="125"/>
        <v>0</v>
      </c>
      <c r="AF292" s="60">
        <f>SUM(AF252:AF291)</f>
        <v>0</v>
      </c>
      <c r="AG292" s="53">
        <f>SUM(AG252:AG291)</f>
        <v>505879973</v>
      </c>
      <c r="AH292" s="54">
        <f>IF(ISERROR(AG292/I292),0,AG292/I292)</f>
        <v>0.81747042167386652</v>
      </c>
      <c r="AI292" s="54">
        <f>IF(ISERROR(AG292/$AG$296),0,AG292/$AG$296)</f>
        <v>0.29490063253052806</v>
      </c>
    </row>
    <row r="293" spans="1:35" ht="12.75" customHeight="1">
      <c r="A293" s="36"/>
      <c r="B293" s="148" t="s">
        <v>49</v>
      </c>
      <c r="C293" s="149"/>
      <c r="D293" s="150"/>
      <c r="E293" s="18"/>
      <c r="F293" s="19"/>
      <c r="G293" s="20"/>
      <c r="H293" s="20"/>
      <c r="I293" s="21"/>
      <c r="J293" s="22"/>
      <c r="K293" s="23"/>
      <c r="L293" s="24"/>
      <c r="M293" s="24"/>
      <c r="N293" s="24"/>
      <c r="O293" s="19"/>
      <c r="P293" s="25"/>
      <c r="Q293" s="22"/>
      <c r="R293" s="22"/>
      <c r="S293" s="22"/>
      <c r="T293" s="22"/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F293" s="22"/>
      <c r="AG293" s="22"/>
      <c r="AH293" s="26"/>
      <c r="AI293" s="26"/>
    </row>
    <row r="294" spans="1:35" ht="30" customHeight="1" outlineLevel="1">
      <c r="A294" s="16">
        <v>1</v>
      </c>
      <c r="B294" s="28"/>
      <c r="C294" s="27"/>
      <c r="D294" s="28"/>
      <c r="E294" s="28"/>
      <c r="F294" s="28"/>
      <c r="G294" s="27"/>
      <c r="H294" s="27"/>
      <c r="I294" s="29">
        <v>101643565</v>
      </c>
      <c r="J294" s="30">
        <v>0</v>
      </c>
      <c r="K294" s="28"/>
      <c r="L294" s="35"/>
      <c r="M294" s="35"/>
      <c r="N294" s="35"/>
      <c r="O294" s="28"/>
      <c r="P294" s="28"/>
      <c r="Q294" s="35"/>
      <c r="R294" s="35"/>
      <c r="S294" s="35"/>
      <c r="T294" s="40">
        <f>SUM(Q294:S294)</f>
        <v>0</v>
      </c>
      <c r="U294" s="35"/>
      <c r="V294" s="35"/>
      <c r="W294" s="35"/>
      <c r="X294" s="40">
        <f>SUM(U294:W294)</f>
        <v>0</v>
      </c>
      <c r="Y294" s="35"/>
      <c r="Z294" s="35"/>
      <c r="AA294" s="35"/>
      <c r="AB294" s="40">
        <f>SUM(Y294:AA294)</f>
        <v>0</v>
      </c>
      <c r="AC294" s="35"/>
      <c r="AD294" s="35"/>
      <c r="AE294" s="35"/>
      <c r="AF294" s="40">
        <f>SUM(AC294:AE294)</f>
        <v>0</v>
      </c>
      <c r="AG294" s="40">
        <f>SUM(T294,X294,AB294,AF294)</f>
        <v>0</v>
      </c>
      <c r="AH294" s="41">
        <f>IF(ISERROR(AG294/I294),0,AG294/I294)</f>
        <v>0</v>
      </c>
      <c r="AI294" s="42">
        <f>IF(ISERROR(AG294/$AG$296),"-",AG294/$AG$296)</f>
        <v>0</v>
      </c>
    </row>
    <row r="295" spans="1:35" s="17" customFormat="1">
      <c r="A295" s="142" t="s">
        <v>50</v>
      </c>
      <c r="B295" s="143"/>
      <c r="C295" s="143"/>
      <c r="D295" s="143"/>
      <c r="E295" s="143"/>
      <c r="F295" s="143"/>
      <c r="G295" s="143"/>
      <c r="H295" s="144"/>
      <c r="I295" s="55">
        <f>SUM(I294:I294)</f>
        <v>101643565</v>
      </c>
      <c r="J295" s="55">
        <f>SUM(J294:J294)</f>
        <v>0</v>
      </c>
      <c r="K295" s="74"/>
      <c r="L295" s="55">
        <f>SUM(L294:L294)</f>
        <v>0</v>
      </c>
      <c r="M295" s="55">
        <f>SUM(M294:M294)</f>
        <v>0</v>
      </c>
      <c r="N295" s="55">
        <f>SUM(N294:N294)</f>
        <v>0</v>
      </c>
      <c r="O295" s="57"/>
      <c r="P295" s="75"/>
      <c r="Q295" s="55">
        <f t="shared" ref="Q295:AG295" si="127">SUM(Q294:Q294)</f>
        <v>0</v>
      </c>
      <c r="R295" s="55">
        <f t="shared" si="127"/>
        <v>0</v>
      </c>
      <c r="S295" s="55">
        <f t="shared" si="127"/>
        <v>0</v>
      </c>
      <c r="T295" s="60">
        <f t="shared" si="127"/>
        <v>0</v>
      </c>
      <c r="U295" s="55">
        <f t="shared" si="127"/>
        <v>0</v>
      </c>
      <c r="V295" s="55">
        <f t="shared" si="127"/>
        <v>0</v>
      </c>
      <c r="W295" s="55">
        <f t="shared" si="127"/>
        <v>0</v>
      </c>
      <c r="X295" s="60">
        <f t="shared" si="127"/>
        <v>0</v>
      </c>
      <c r="Y295" s="55">
        <f t="shared" si="127"/>
        <v>0</v>
      </c>
      <c r="Z295" s="55">
        <f t="shared" si="127"/>
        <v>0</v>
      </c>
      <c r="AA295" s="55">
        <f t="shared" si="127"/>
        <v>0</v>
      </c>
      <c r="AB295" s="60">
        <f t="shared" si="127"/>
        <v>0</v>
      </c>
      <c r="AC295" s="55">
        <f t="shared" si="127"/>
        <v>0</v>
      </c>
      <c r="AD295" s="55">
        <f t="shared" si="127"/>
        <v>0</v>
      </c>
      <c r="AE295" s="55">
        <f t="shared" si="127"/>
        <v>0</v>
      </c>
      <c r="AF295" s="60">
        <f t="shared" si="127"/>
        <v>0</v>
      </c>
      <c r="AG295" s="53">
        <f t="shared" si="127"/>
        <v>0</v>
      </c>
      <c r="AH295" s="54">
        <f>IF(ISERROR(AG295/I295),0,AG295/I295)</f>
        <v>0</v>
      </c>
      <c r="AI295" s="54">
        <f>IF(ISERROR(AG295/$AG$296),0,AG295/$AG$296)</f>
        <v>0</v>
      </c>
    </row>
    <row r="296" spans="1:35">
      <c r="A296" s="145" t="str">
        <f>"TOTAL ASIG."&amp;" "&amp;$A$5</f>
        <v xml:space="preserve">TOTAL ASIG. 24-03-003 PROGRAMA DE FORTALECIMIENTO MUNICIPAL </v>
      </c>
      <c r="B296" s="146"/>
      <c r="C296" s="146"/>
      <c r="D296" s="146"/>
      <c r="E296" s="146"/>
      <c r="F296" s="146"/>
      <c r="G296" s="146"/>
      <c r="H296" s="147"/>
      <c r="I296" s="62">
        <f>+I15+I22+I12677+I49+I72+I107+I134+I191+I214+I229+I232+I241+I292+I246+I250+I295+I32</f>
        <v>2353065000</v>
      </c>
      <c r="J296" s="60">
        <f>+J15+J22+J32+J49+J72+J107+J134+J191+J214+J229+J232+J241+J292+J246+J250+J295</f>
        <v>1761769888</v>
      </c>
      <c r="K296" s="63"/>
      <c r="L296" s="60">
        <f>+L15+L22+L32+L49+L72+L107+L134+L191+L214+L229+L232+L241+L292+L246+L250+L295</f>
        <v>95</v>
      </c>
      <c r="M296" s="60">
        <f>+M15+M22+M32+M49+M72+M107+M134+M191+M214+M229+M232+M241+M292+M246+M250+M295</f>
        <v>150</v>
      </c>
      <c r="N296" s="60">
        <f>+N15+N22+N32+N49+N72+N107+N134+N191+N214+N229+N232+N241+N292+N246+N250+N295</f>
        <v>0</v>
      </c>
      <c r="O296" s="64"/>
      <c r="P296" s="65"/>
      <c r="Q296" s="60">
        <f t="shared" ref="Q296:AG296" si="128">+Q15+Q22+Q32+Q49+Q72+Q107+Q134+Q191+Q214+Q229+Q232+Q241+Q292+Q246+Q250+Q295</f>
        <v>0</v>
      </c>
      <c r="R296" s="60">
        <f t="shared" si="128"/>
        <v>0</v>
      </c>
      <c r="S296" s="60">
        <f t="shared" si="128"/>
        <v>0</v>
      </c>
      <c r="T296" s="60">
        <f t="shared" si="128"/>
        <v>0</v>
      </c>
      <c r="U296" s="60">
        <f t="shared" si="128"/>
        <v>0</v>
      </c>
      <c r="V296" s="60">
        <f t="shared" si="128"/>
        <v>0</v>
      </c>
      <c r="W296" s="60">
        <f t="shared" si="128"/>
        <v>0</v>
      </c>
      <c r="X296" s="60">
        <f t="shared" si="128"/>
        <v>0</v>
      </c>
      <c r="Y296" s="60">
        <f t="shared" si="128"/>
        <v>36368785</v>
      </c>
      <c r="Z296" s="60">
        <f t="shared" si="128"/>
        <v>910558773</v>
      </c>
      <c r="AA296" s="60">
        <f t="shared" si="128"/>
        <v>768497630</v>
      </c>
      <c r="AB296" s="60">
        <f t="shared" si="128"/>
        <v>1659925188</v>
      </c>
      <c r="AC296" s="60">
        <f t="shared" si="128"/>
        <v>0</v>
      </c>
      <c r="AD296" s="60">
        <f t="shared" si="128"/>
        <v>0</v>
      </c>
      <c r="AE296" s="60">
        <f t="shared" si="128"/>
        <v>0</v>
      </c>
      <c r="AF296" s="60">
        <f t="shared" si="128"/>
        <v>0</v>
      </c>
      <c r="AG296" s="60">
        <f t="shared" si="128"/>
        <v>1715425188</v>
      </c>
      <c r="AH296" s="61">
        <f>IF(ISERROR(AG296/I296),"-",AG296/I296)</f>
        <v>0.72901734036246346</v>
      </c>
      <c r="AI296" s="61">
        <f>IF(ISERROR(AG296/$AG$296),"-",AG296/$AG$296)</f>
        <v>1</v>
      </c>
    </row>
    <row r="297" spans="1:35">
      <c r="I297" s="4"/>
      <c r="Q297" s="4"/>
      <c r="R297" s="4"/>
      <c r="S297" s="4"/>
      <c r="U297" s="4"/>
      <c r="V297" s="4"/>
      <c r="W297" s="4"/>
      <c r="Y297" s="4"/>
      <c r="Z297" s="4"/>
      <c r="AA297" s="4"/>
      <c r="AC297" s="4"/>
      <c r="AD297" s="4"/>
      <c r="AE297" s="4"/>
    </row>
    <row r="298" spans="1:35">
      <c r="I298" s="4"/>
      <c r="Q298" s="4"/>
      <c r="R298" s="4"/>
      <c r="S298" s="4"/>
      <c r="U298" s="4"/>
      <c r="V298" s="4"/>
      <c r="W298" s="4"/>
      <c r="Y298" s="4"/>
      <c r="Z298" s="4"/>
      <c r="AA298" s="4"/>
      <c r="AC298" s="4"/>
      <c r="AD298" s="4"/>
      <c r="AE298" s="4"/>
    </row>
    <row r="299" spans="1:35" ht="12.75">
      <c r="I299" s="85"/>
      <c r="Q299" s="4"/>
      <c r="R299" s="4"/>
      <c r="S299" s="4"/>
      <c r="U299" s="4"/>
      <c r="V299" s="4"/>
      <c r="W299" s="4"/>
      <c r="Y299" s="4"/>
      <c r="Z299" s="4"/>
      <c r="AA299" s="4"/>
      <c r="AC299" s="4"/>
      <c r="AD299" s="4"/>
      <c r="AE299" s="4"/>
    </row>
    <row r="300" spans="1:35">
      <c r="I300" s="4"/>
      <c r="Q300" s="4"/>
      <c r="R300" s="4"/>
      <c r="S300" s="4"/>
      <c r="U300" s="4"/>
      <c r="V300" s="4"/>
      <c r="W300" s="4"/>
      <c r="Y300" s="4"/>
      <c r="Z300" s="4"/>
      <c r="AA300" s="4"/>
      <c r="AC300" s="4"/>
      <c r="AD300" s="4"/>
      <c r="AE300" s="4"/>
    </row>
    <row r="301" spans="1:35">
      <c r="I301" s="4"/>
      <c r="Q301" s="4"/>
      <c r="R301" s="4"/>
      <c r="S301" s="4"/>
      <c r="U301" s="4"/>
      <c r="V301" s="4"/>
      <c r="W301" s="4"/>
      <c r="Y301" s="4"/>
      <c r="Z301" s="4"/>
      <c r="AA301" s="4"/>
      <c r="AC301" s="4"/>
      <c r="AD301" s="4"/>
      <c r="AE301" s="4"/>
    </row>
    <row r="302" spans="1:35">
      <c r="I302" s="4"/>
      <c r="Q302" s="4"/>
      <c r="R302" s="4"/>
      <c r="S302" s="4"/>
      <c r="U302" s="4"/>
      <c r="V302" s="4"/>
      <c r="W302" s="4"/>
      <c r="Y302" s="4"/>
      <c r="Z302" s="4"/>
      <c r="AA302" s="4"/>
      <c r="AC302" s="4"/>
      <c r="AD302" s="4"/>
      <c r="AE302" s="4"/>
    </row>
    <row r="303" spans="1:35">
      <c r="I303" s="4"/>
      <c r="Q303" s="4"/>
      <c r="R303" s="4"/>
      <c r="S303" s="4"/>
      <c r="U303" s="4"/>
      <c r="V303" s="4"/>
      <c r="W303" s="4"/>
      <c r="Y303" s="4"/>
      <c r="Z303" s="4"/>
      <c r="AA303" s="4"/>
      <c r="AC303" s="4"/>
      <c r="AD303" s="4"/>
      <c r="AE303" s="4"/>
    </row>
    <row r="304" spans="1:35">
      <c r="I304" s="4"/>
      <c r="Q304" s="4"/>
      <c r="R304" s="4"/>
      <c r="S304" s="4"/>
      <c r="U304" s="4"/>
      <c r="V304" s="4"/>
      <c r="W304" s="4"/>
      <c r="Y304" s="4"/>
      <c r="Z304" s="4"/>
      <c r="AA304" s="4"/>
      <c r="AC304" s="4"/>
      <c r="AD304" s="4"/>
      <c r="AE304" s="4"/>
    </row>
    <row r="305" spans="9:31">
      <c r="I305" s="4"/>
      <c r="Q305" s="4"/>
      <c r="R305" s="4"/>
      <c r="S305" s="4"/>
      <c r="U305" s="4"/>
      <c r="V305" s="4"/>
      <c r="W305" s="4"/>
      <c r="Y305" s="4"/>
      <c r="Z305" s="4"/>
      <c r="AA305" s="4"/>
      <c r="AC305" s="4"/>
      <c r="AD305" s="4"/>
      <c r="AE305" s="4"/>
    </row>
    <row r="306" spans="9:31">
      <c r="I306" s="4"/>
      <c r="Q306" s="4"/>
      <c r="R306" s="4"/>
      <c r="S306" s="4"/>
      <c r="U306" s="4"/>
      <c r="V306" s="4"/>
      <c r="W306" s="4"/>
      <c r="Y306" s="4"/>
      <c r="Z306" s="4"/>
      <c r="AA306" s="4"/>
      <c r="AC306" s="4"/>
      <c r="AD306" s="4"/>
      <c r="AE306" s="4"/>
    </row>
    <row r="307" spans="9:31">
      <c r="I307" s="4"/>
      <c r="Q307" s="4"/>
      <c r="R307" s="4"/>
      <c r="S307" s="4"/>
      <c r="U307" s="4"/>
      <c r="V307" s="4"/>
      <c r="W307" s="4"/>
      <c r="Y307" s="4"/>
      <c r="Z307" s="4"/>
      <c r="AA307" s="4"/>
      <c r="AC307" s="4"/>
      <c r="AD307" s="4"/>
      <c r="AE307" s="4"/>
    </row>
    <row r="308" spans="9:31">
      <c r="I308" s="4"/>
      <c r="Q308" s="4"/>
      <c r="R308" s="4"/>
      <c r="S308" s="4"/>
      <c r="U308" s="4"/>
      <c r="V308" s="4"/>
      <c r="W308" s="4"/>
      <c r="Y308" s="4"/>
      <c r="Z308" s="4"/>
      <c r="AA308" s="4"/>
      <c r="AC308" s="4"/>
      <c r="AD308" s="4"/>
      <c r="AE308" s="4"/>
    </row>
    <row r="309" spans="9:31">
      <c r="I309" s="4"/>
      <c r="Q309" s="4"/>
      <c r="R309" s="4"/>
      <c r="S309" s="4"/>
      <c r="U309" s="4"/>
      <c r="V309" s="4"/>
      <c r="W309" s="4"/>
      <c r="Y309" s="4"/>
      <c r="Z309" s="4"/>
      <c r="AA309" s="4"/>
      <c r="AC309" s="4"/>
      <c r="AD309" s="4"/>
      <c r="AE309" s="4"/>
    </row>
    <row r="310" spans="9:31">
      <c r="I310" s="4"/>
      <c r="Q310" s="4"/>
      <c r="R310" s="4"/>
      <c r="S310" s="4"/>
      <c r="U310" s="4"/>
      <c r="V310" s="4"/>
      <c r="W310" s="4"/>
      <c r="Y310" s="4"/>
      <c r="Z310" s="4"/>
      <c r="AA310" s="4"/>
      <c r="AC310" s="4"/>
      <c r="AD310" s="4"/>
      <c r="AE310" s="4"/>
    </row>
    <row r="311" spans="9:31">
      <c r="I311" s="4"/>
      <c r="Q311" s="4"/>
      <c r="R311" s="4"/>
      <c r="S311" s="4"/>
      <c r="U311" s="4"/>
      <c r="V311" s="4"/>
      <c r="W311" s="4"/>
      <c r="Y311" s="4"/>
      <c r="Z311" s="4"/>
      <c r="AA311" s="4"/>
      <c r="AC311" s="4"/>
      <c r="AD311" s="4"/>
      <c r="AE311" s="4"/>
    </row>
    <row r="312" spans="9:31">
      <c r="I312" s="4"/>
      <c r="Q312" s="4"/>
      <c r="R312" s="4"/>
      <c r="S312" s="4"/>
      <c r="U312" s="4"/>
      <c r="V312" s="4"/>
      <c r="W312" s="4"/>
      <c r="Y312" s="4"/>
      <c r="Z312" s="4"/>
      <c r="AA312" s="4"/>
      <c r="AC312" s="4"/>
      <c r="AD312" s="4"/>
      <c r="AE312" s="4"/>
    </row>
    <row r="313" spans="9:31">
      <c r="I313" s="4"/>
      <c r="Q313" s="4"/>
      <c r="R313" s="4"/>
      <c r="S313" s="4"/>
      <c r="U313" s="4"/>
      <c r="V313" s="4"/>
      <c r="W313" s="4"/>
      <c r="Y313" s="4"/>
      <c r="Z313" s="4"/>
      <c r="AA313" s="4"/>
      <c r="AC313" s="4"/>
      <c r="AD313" s="4"/>
      <c r="AE313" s="4"/>
    </row>
  </sheetData>
  <sheetProtection insertRows="0" autoFilter="0"/>
  <dataConsolidate/>
  <mergeCells count="76">
    <mergeCell ref="A295:H295"/>
    <mergeCell ref="A296:H296"/>
    <mergeCell ref="A246:H246"/>
    <mergeCell ref="B247:D247"/>
    <mergeCell ref="A250:H250"/>
    <mergeCell ref="B251:D251"/>
    <mergeCell ref="A292:H292"/>
    <mergeCell ref="B293:D293"/>
    <mergeCell ref="B242:D242"/>
    <mergeCell ref="A134:H134"/>
    <mergeCell ref="B135:D135"/>
    <mergeCell ref="A191:H191"/>
    <mergeCell ref="B192:D192"/>
    <mergeCell ref="A214:H214"/>
    <mergeCell ref="B215:D215"/>
    <mergeCell ref="A229:H229"/>
    <mergeCell ref="B230:D230"/>
    <mergeCell ref="A232:H232"/>
    <mergeCell ref="B233:D233"/>
    <mergeCell ref="A241:H241"/>
    <mergeCell ref="B108:D108"/>
    <mergeCell ref="A15:H15"/>
    <mergeCell ref="B16:D16"/>
    <mergeCell ref="A22:H22"/>
    <mergeCell ref="B23:D23"/>
    <mergeCell ref="A32:H32"/>
    <mergeCell ref="B33:D33"/>
    <mergeCell ref="A49:H49"/>
    <mergeCell ref="B50:D50"/>
    <mergeCell ref="A72:H72"/>
    <mergeCell ref="B73:D73"/>
    <mergeCell ref="A107:H107"/>
    <mergeCell ref="AB6:AB7"/>
    <mergeCell ref="AC6:AE6"/>
    <mergeCell ref="AF6:AF7"/>
    <mergeCell ref="AG6:AG7"/>
    <mergeCell ref="AH6:AI6"/>
    <mergeCell ref="B8:D8"/>
    <mergeCell ref="P6:P7"/>
    <mergeCell ref="Q6:S6"/>
    <mergeCell ref="T6:T7"/>
    <mergeCell ref="U6:W6"/>
    <mergeCell ref="I8:I14"/>
    <mergeCell ref="M9:M14"/>
    <mergeCell ref="X6:X7"/>
    <mergeCell ref="Y6:AA6"/>
    <mergeCell ref="G6:H6"/>
    <mergeCell ref="I6:I7"/>
    <mergeCell ref="J6:J7"/>
    <mergeCell ref="K6:K7"/>
    <mergeCell ref="L6:N6"/>
    <mergeCell ref="O6:O7"/>
    <mergeCell ref="A1:AI1"/>
    <mergeCell ref="A2:AI2"/>
    <mergeCell ref="A3:AI3"/>
    <mergeCell ref="A4:AI4"/>
    <mergeCell ref="A5:T5"/>
    <mergeCell ref="A6:A7"/>
    <mergeCell ref="C6:C7"/>
    <mergeCell ref="D6:D7"/>
    <mergeCell ref="E6:E7"/>
    <mergeCell ref="F6:F7"/>
    <mergeCell ref="I16:I21"/>
    <mergeCell ref="I23:I31"/>
    <mergeCell ref="I33:I48"/>
    <mergeCell ref="I50:I71"/>
    <mergeCell ref="I73:I106"/>
    <mergeCell ref="I251:I291"/>
    <mergeCell ref="I135:I190"/>
    <mergeCell ref="I230:I231"/>
    <mergeCell ref="I108:I133"/>
    <mergeCell ref="I192:I213"/>
    <mergeCell ref="I215:I228"/>
    <mergeCell ref="I233:I240"/>
    <mergeCell ref="I242:I245"/>
    <mergeCell ref="I247:I249"/>
  </mergeCells>
  <dataValidations count="8">
    <dataValidation type="textLength" operator="lessThanOrEqual" allowBlank="1" showInputMessage="1" showErrorMessage="1" errorTitle="MÁXIMO DE CARACTERES SOBREPASADO" error="Sólo 255 caracteres por celdas" sqref="B294 F252:F291 K294 D294:F294 B252:B291 E253:E291 K252:K291 D248:E249 F249 B248:B249 B243:B245 D234:F240 K243:K245 O216:P228 K216:K228 B216:B228 O193:P213 O252:P291 K193:K213 E193:F213 D216:F228 O231:P231 B231 D231:F231 K231 K234:K240 B234:B240 O234:P240 D243:F245 O243:P245 O248:P249 O294:P294 D252:E252 B173:B190 B136:B171 D136:F190 D24:F31 K24:K31 B24:B31 O17:P21 K34:K48 E17:F21 D9:F14 B9:B14 K17:K21 O9:P14 K9:K14 D34:F48 B51:B70 O34:P48 K51:K71 D51:F71 B74:B106 K74:K106 O51:P71 D74:F106 D109:F133 B109:B133 O74:P106 K109:K133 O109:P133 K136:K190 O24:P31 B34:B48 O136:P190">
      <formula1>255</formula1>
    </dataValidation>
    <dataValidation type="date" operator="greaterThan" allowBlank="1" showInputMessage="1" showErrorMessage="1" errorTitle="Error en Ingresos de Fechas" error="La fecha debe corresponder al Año 2014." sqref="C294 C252:C291 C249 C234:C240 C231 C243:C245 C136:C190 C9:C14 C34:C48 G9:G14 C51:C70 C109:C133 C24:C31">
      <formula1>41275</formula1>
    </dataValidation>
    <dataValidation type="decimal" allowBlank="1" showInputMessage="1" showErrorMessage="1" errorTitle="Sólo números" error="Sólo ingresar números sin letras_x000a_" sqref="L294:M294 AC252:AE291 AC294:AE294 Y294:AA294 U294:W294 L252:M291 Q252:S291 U252:W291 Q294:S294 Y252:AA291 AC243:AE245 Q243:S245 U243:W245 AC234:AE240 L243:M245 AC216:AE228 Y216:Y228 U216:W228 AA216:AA228 Q216:S228 L216:M228 L193:M213 Q193:S213 U193:W213 Y193:Z213 AC193:AE213 U231:W231 Y231:AA231 AC231:AE231 Q231:S231 L231:M231 L234:M240 Q234:S240 U234:W240 Z234:AA240 Y243:AA245 L248:M249 Q248:S249 U248:W249 Z249 Y248:Y249 AA248:AA249 AC248:AE249 J253:J277 AA34:AA48 Y34:Y48 Z48 L34:M48 AC34:AE48 Q34:S48 Q24:S31 U24:W31 Y24:AA31 AC17:AE21 L24:M31 AC9:AE14 L9:L14 Q17:S21 M9:M13 U17:W21 AA17:AA21 L17:M21 Y9:AA14 U9:W14 Q9:S14 Y17:Y21 AC24:AE31 U34:W48 Y51:AA71 U51:W71 Q51:S71 L51:M71 Y74:Z106 AC51:AE71 U74:W106 Q74:S106 L74:M106 Y109:AA133 AC74:AE106 U109:W133 Q109:S133 L109:M133 L136:M190 Q136:S190 U136:W190 Y136:AA190 AC109:AE133 AC136:AE190">
      <formula1>-100000000</formula1>
      <formula2>10000000000</formula2>
    </dataValidation>
    <dataValidation type="textLength" operator="lessThanOrEqual" allowBlank="1" showInputMessage="1" showErrorMessage="1" sqref="J294 J249 J231 J234:J240 J243:J245 Y234:Y240 J136:J190 J9:J14 J24:J31 J34:J48 J51:J71 Z34:Z47 J109:J133 AA103 J103">
      <formula1>255</formula1>
    </dataValidation>
    <dataValidation type="date" errorStyle="information" operator="greaterThan" allowBlank="1" showInputMessage="1" showErrorMessage="1" errorTitle="SÓLO FECHAS" error="Las fechas corresponden al presupuesto 2014" sqref="G294:H294 G249:H249 G216:H228 G234:H235 G252:H291 G231:H231 G237:H240 G243:H245 G136:H190 G109:H133 G24:H31 H9:H14 G51:H71 G74:H106 G34:H48">
      <formula1>41275</formula1>
    </dataValidation>
    <dataValidation allowBlank="1" showInputMessage="1" showErrorMessage="1" errorTitle="Sólo números" error="Sólo ingresar números sin letras_x000a_" sqref="N293:N294 N251:N291 N242:N245 N215:N228 N192:N213 N230:N231 N233:N240 N247:N249 N33:N48 N23:N31 N8:N14 N16:N21 N50:N71 N73:N106 N108:N133 N135:N190"/>
    <dataValidation type="date" allowBlank="1" showInputMessage="1" showErrorMessage="1" errorTitle="SÓLO FECHAS" error="Las fechas corresponden a las del Año 2013" sqref="G236:H236">
      <formula1>41275</formula1>
      <formula2>41639</formula2>
    </dataValidation>
    <dataValidation type="list" operator="equal" allowBlank="1" sqref="J193:J213 AA193:AA213">
      <formula1>"I,II,III,IV,V,VI,VII,VIII,IX,X,XI,XII,RM,XIV,XV"</formula1>
      <formula2>0</formula2>
    </dataValidation>
  </dataValidations>
  <printOptions horizontalCentered="1"/>
  <pageMargins left="0.35433070866141736" right="0.15748031496062992" top="0.39370078740157483" bottom="0.19685039370078741" header="0" footer="0"/>
  <pageSetup paperSize="129" scale="57" fitToHeight="20" orientation="landscape" r:id="rId1"/>
  <headerFooter alignWithMargins="0"/>
  <ignoredErrors>
    <ignoredError sqref="AI295 AF15 AF22 AF32 AF214 AF250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tabSelected="1" zoomScaleNormal="100" workbookViewId="0">
      <pane ySplit="7" topLeftCell="A14" activePane="bottomLeft" state="frozen"/>
      <selection activeCell="H201" sqref="H201"/>
      <selection pane="bottomLeft" activeCell="H201" sqref="H201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hidden="1" customWidth="1" outlineLevel="1"/>
    <col min="10" max="10" width="10.42578125" style="6" customWidth="1" collapsed="1"/>
    <col min="11" max="13" width="12.28515625" style="6" hidden="1" customWidth="1" outlineLevel="1"/>
    <col min="14" max="14" width="12.28515625" style="6" customWidth="1" collapsed="1"/>
    <col min="15" max="17" width="12.5703125" style="6" customWidth="1" outlineLevel="1"/>
    <col min="18" max="18" width="12.28515625" style="6" customWidth="1"/>
    <col min="19" max="19" width="10.7109375" style="6" hidden="1" customWidth="1" outlineLevel="1"/>
    <col min="20" max="20" width="11.140625" style="6" hidden="1" customWidth="1" outlineLevel="1"/>
    <col min="21" max="21" width="10.7109375" style="6" hidden="1" customWidth="1" outlineLevel="1"/>
    <col min="22" max="22" width="12.42578125" style="6" customWidth="1" collapsed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166" t="str">
        <f>+'24-03-002'!A1:AI1</f>
        <v>PARTIDA 21 - 01 - 06  "SUBSECRETARIA DE SERVICIOS SOCIALES"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</row>
    <row r="2" spans="1:25" s="1" customFormat="1" ht="16.5" customHeight="1">
      <c r="A2" s="166" t="s">
        <v>76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</row>
    <row r="3" spans="1:25" s="1" customFormat="1" ht="16.5" customHeight="1">
      <c r="A3" s="166" t="str">
        <f>+'24-03-002'!A3:AI3</f>
        <v>EJECUCIÓN AL 30 DE SEPTIEMBRE DE 2014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</row>
    <row r="4" spans="1:25" s="1" customFormat="1" ht="16.5" customHeight="1">
      <c r="A4" s="166" t="s">
        <v>48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</row>
    <row r="5" spans="1:25" ht="18" customHeight="1">
      <c r="A5" s="207" t="str">
        <f>+'24-03-003'!A5:T5</f>
        <v xml:space="preserve">24-03-003 PROGRAMA DE FORTALECIMIENTO MUNICIPAL 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8"/>
    </row>
    <row r="6" spans="1:25" s="3" customFormat="1" ht="25.5" customHeight="1">
      <c r="A6" s="179" t="s">
        <v>34</v>
      </c>
      <c r="B6" s="172" t="s">
        <v>32</v>
      </c>
      <c r="C6" s="172" t="s">
        <v>51</v>
      </c>
      <c r="D6" s="180" t="s">
        <v>21</v>
      </c>
      <c r="E6" s="181"/>
      <c r="F6" s="182"/>
      <c r="G6" s="175" t="s">
        <v>33</v>
      </c>
      <c r="H6" s="175"/>
      <c r="I6" s="175"/>
      <c r="J6" s="170" t="s">
        <v>23</v>
      </c>
      <c r="K6" s="175" t="s">
        <v>33</v>
      </c>
      <c r="L6" s="175"/>
      <c r="M6" s="175"/>
      <c r="N6" s="170" t="s">
        <v>24</v>
      </c>
      <c r="O6" s="175" t="s">
        <v>33</v>
      </c>
      <c r="P6" s="175"/>
      <c r="Q6" s="175"/>
      <c r="R6" s="170" t="s">
        <v>25</v>
      </c>
      <c r="S6" s="175" t="s">
        <v>33</v>
      </c>
      <c r="T6" s="175"/>
      <c r="U6" s="175"/>
      <c r="V6" s="170" t="s">
        <v>26</v>
      </c>
      <c r="W6" s="172" t="s">
        <v>47</v>
      </c>
      <c r="X6" s="174" t="s">
        <v>27</v>
      </c>
      <c r="Y6" s="174"/>
    </row>
    <row r="7" spans="1:25" s="3" customFormat="1" ht="24" customHeight="1">
      <c r="A7" s="179"/>
      <c r="B7" s="173"/>
      <c r="C7" s="173"/>
      <c r="D7" s="76" t="s">
        <v>11</v>
      </c>
      <c r="E7" s="76" t="s">
        <v>22</v>
      </c>
      <c r="F7" s="45" t="s">
        <v>75</v>
      </c>
      <c r="G7" s="76" t="s">
        <v>35</v>
      </c>
      <c r="H7" s="76" t="s">
        <v>36</v>
      </c>
      <c r="I7" s="76" t="s">
        <v>37</v>
      </c>
      <c r="J7" s="171"/>
      <c r="K7" s="76" t="s">
        <v>38</v>
      </c>
      <c r="L7" s="76" t="s">
        <v>39</v>
      </c>
      <c r="M7" s="76" t="s">
        <v>40</v>
      </c>
      <c r="N7" s="171"/>
      <c r="O7" s="76" t="s">
        <v>41</v>
      </c>
      <c r="P7" s="76" t="s">
        <v>42</v>
      </c>
      <c r="Q7" s="76" t="s">
        <v>43</v>
      </c>
      <c r="R7" s="171"/>
      <c r="S7" s="76" t="s">
        <v>44</v>
      </c>
      <c r="T7" s="76" t="s">
        <v>45</v>
      </c>
      <c r="U7" s="76" t="s">
        <v>46</v>
      </c>
      <c r="V7" s="171"/>
      <c r="W7" s="173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+'24-03-003'!I15</f>
        <v>56394488</v>
      </c>
      <c r="C8" s="9">
        <f>+'24-03-003'!J15</f>
        <v>56394488</v>
      </c>
      <c r="D8" s="9">
        <f>+'24-03-003'!L15</f>
        <v>84</v>
      </c>
      <c r="E8" s="9">
        <f>+'24-03-003'!M15</f>
        <v>139</v>
      </c>
      <c r="F8" s="9">
        <f>+'24-03-003'!N15</f>
        <v>0</v>
      </c>
      <c r="G8" s="9">
        <f>+'24-03-003'!Q15</f>
        <v>0</v>
      </c>
      <c r="H8" s="9">
        <f>+'24-03-003'!R15</f>
        <v>0</v>
      </c>
      <c r="I8" s="9">
        <f>+'24-03-003'!S15</f>
        <v>0</v>
      </c>
      <c r="J8" s="9">
        <f>+'24-03-003'!T15</f>
        <v>0</v>
      </c>
      <c r="K8" s="9">
        <f>+'24-03-003'!U15</f>
        <v>0</v>
      </c>
      <c r="L8" s="9">
        <f>+'24-03-003'!V15</f>
        <v>0</v>
      </c>
      <c r="M8" s="9">
        <f>+'24-03-003'!W15</f>
        <v>0</v>
      </c>
      <c r="N8" s="9">
        <f>+'24-03-003'!X15</f>
        <v>0</v>
      </c>
      <c r="O8" s="9">
        <f>+'24-03-003'!Y15</f>
        <v>0</v>
      </c>
      <c r="P8" s="9">
        <f>+'24-03-003'!Z15</f>
        <v>48904488</v>
      </c>
      <c r="Q8" s="9">
        <f>+'24-03-003'!AA15</f>
        <v>0</v>
      </c>
      <c r="R8" s="9">
        <f>+'24-03-003'!AB15</f>
        <v>48904488</v>
      </c>
      <c r="S8" s="9">
        <f>+'24-03-003'!AC15</f>
        <v>0</v>
      </c>
      <c r="T8" s="9">
        <f>+'24-03-003'!AD15</f>
        <v>0</v>
      </c>
      <c r="U8" s="9">
        <f>+'24-03-003'!AE15</f>
        <v>0</v>
      </c>
      <c r="V8" s="9">
        <f>+'24-03-003'!AF15</f>
        <v>0</v>
      </c>
      <c r="W8" s="9">
        <f>+'24-03-003'!AG15</f>
        <v>48904488</v>
      </c>
      <c r="X8" s="11">
        <f>+'24-03-003'!AH15</f>
        <v>0.86718560154318625</v>
      </c>
      <c r="Y8" s="11">
        <f>+'24-03-003'!AI15</f>
        <v>2.8508668487616962E-2</v>
      </c>
    </row>
    <row r="9" spans="1:25" s="12" customFormat="1" ht="26.25" customHeight="1">
      <c r="A9" s="10" t="s">
        <v>12</v>
      </c>
      <c r="B9" s="9">
        <f>+'24-03-003'!I22</f>
        <v>79027226</v>
      </c>
      <c r="C9" s="9">
        <f>+'24-03-003'!J22</f>
        <v>66554677</v>
      </c>
      <c r="D9" s="9">
        <f>+'24-03-003'!L22</f>
        <v>0</v>
      </c>
      <c r="E9" s="9">
        <f>+'24-03-003'!M22</f>
        <v>0</v>
      </c>
      <c r="F9" s="9">
        <f>+'24-03-003'!N22</f>
        <v>0</v>
      </c>
      <c r="G9" s="9">
        <f>+'24-03-003'!Q22</f>
        <v>0</v>
      </c>
      <c r="H9" s="9">
        <f>+'24-03-003'!R22</f>
        <v>0</v>
      </c>
      <c r="I9" s="9">
        <f>+'24-03-003'!S22</f>
        <v>0</v>
      </c>
      <c r="J9" s="9">
        <f>+'24-03-003'!T22</f>
        <v>0</v>
      </c>
      <c r="K9" s="9">
        <f>+'24-03-003'!U22</f>
        <v>0</v>
      </c>
      <c r="L9" s="9">
        <f>+'24-03-003'!V22</f>
        <v>0</v>
      </c>
      <c r="M9" s="9">
        <f>+'24-03-003'!W22</f>
        <v>0</v>
      </c>
      <c r="N9" s="9">
        <f>+'24-03-003'!X22</f>
        <v>0</v>
      </c>
      <c r="O9" s="9">
        <f>+'24-03-003'!Y22</f>
        <v>0</v>
      </c>
      <c r="P9" s="9">
        <f>+'24-03-003'!Z22</f>
        <v>66554677</v>
      </c>
      <c r="Q9" s="9">
        <f>+'24-03-003'!AA22</f>
        <v>0</v>
      </c>
      <c r="R9" s="9">
        <f>+'24-03-003'!AB22</f>
        <v>66554677</v>
      </c>
      <c r="S9" s="9">
        <f>+'24-03-003'!AC22</f>
        <v>0</v>
      </c>
      <c r="T9" s="9">
        <f>+'24-03-003'!AD22</f>
        <v>0</v>
      </c>
      <c r="U9" s="9">
        <f>+'24-03-003'!AE22</f>
        <v>0</v>
      </c>
      <c r="V9" s="9">
        <f>+'24-03-003'!AF22</f>
        <v>0</v>
      </c>
      <c r="W9" s="9">
        <f>+'24-03-003'!AG22</f>
        <v>66554677</v>
      </c>
      <c r="X9" s="11">
        <f>+'24-03-003'!AH22</f>
        <v>0.84217402493667182</v>
      </c>
      <c r="Y9" s="11">
        <f>+'24-03-003'!AI22</f>
        <v>3.8797772975221113E-2</v>
      </c>
    </row>
    <row r="10" spans="1:25" s="12" customFormat="1" ht="26.25" customHeight="1">
      <c r="A10" s="10" t="s">
        <v>13</v>
      </c>
      <c r="B10" s="9">
        <f>+'24-03-003'!I32</f>
        <v>52054700</v>
      </c>
      <c r="C10" s="9">
        <f>+'24-03-003'!J32</f>
        <v>47554700</v>
      </c>
      <c r="D10" s="9">
        <f>+'24-03-003'!L32</f>
        <v>0</v>
      </c>
      <c r="E10" s="9">
        <f>+'24-03-003'!M32</f>
        <v>0</v>
      </c>
      <c r="F10" s="9">
        <f>+'24-03-003'!N32</f>
        <v>0</v>
      </c>
      <c r="G10" s="9">
        <f>+'24-03-003'!Q32</f>
        <v>0</v>
      </c>
      <c r="H10" s="9">
        <f>+'24-03-003'!R32</f>
        <v>0</v>
      </c>
      <c r="I10" s="9">
        <f>+'24-03-003'!S32</f>
        <v>0</v>
      </c>
      <c r="J10" s="9">
        <f>+'24-03-003'!T32</f>
        <v>0</v>
      </c>
      <c r="K10" s="9">
        <f>+'24-03-003'!U32</f>
        <v>0</v>
      </c>
      <c r="L10" s="9">
        <f>+'24-03-003'!V32</f>
        <v>0</v>
      </c>
      <c r="M10" s="9">
        <f>+'24-03-003'!W32</f>
        <v>0</v>
      </c>
      <c r="N10" s="9">
        <f>+'24-03-003'!X32</f>
        <v>0</v>
      </c>
      <c r="O10" s="9">
        <f>+'24-03-003'!Y32</f>
        <v>0</v>
      </c>
      <c r="P10" s="9">
        <f>+'24-03-003'!Z32</f>
        <v>0</v>
      </c>
      <c r="Q10" s="9">
        <f>+'24-03-003'!AA32</f>
        <v>17000000</v>
      </c>
      <c r="R10" s="9">
        <f>+'24-03-003'!AB32</f>
        <v>17000000</v>
      </c>
      <c r="S10" s="9">
        <f>+'24-03-003'!AC32</f>
        <v>0</v>
      </c>
      <c r="T10" s="9">
        <f>+'24-03-003'!AD32</f>
        <v>0</v>
      </c>
      <c r="U10" s="9">
        <f>+'24-03-003'!AE32</f>
        <v>0</v>
      </c>
      <c r="V10" s="9">
        <f>+'24-03-003'!AF32</f>
        <v>0</v>
      </c>
      <c r="W10" s="9">
        <f>+'24-03-003'!AG32</f>
        <v>17000000</v>
      </c>
      <c r="X10" s="11">
        <f>+'24-03-003'!AH32</f>
        <v>0.32657954036811276</v>
      </c>
      <c r="Y10" s="11">
        <f>+'24-03-003'!AI32</f>
        <v>9.9100795061894589E-3</v>
      </c>
    </row>
    <row r="11" spans="1:25" s="12" customFormat="1" ht="26.25" customHeight="1">
      <c r="A11" s="10" t="s">
        <v>14</v>
      </c>
      <c r="B11" s="9">
        <f>+'24-03-003'!I49</f>
        <v>107212177</v>
      </c>
      <c r="C11" s="9">
        <f>+'24-03-003'!J49</f>
        <v>107212177</v>
      </c>
      <c r="D11" s="9">
        <f>+'24-03-003'!L49</f>
        <v>0</v>
      </c>
      <c r="E11" s="9">
        <f>+'24-03-003'!M49</f>
        <v>0</v>
      </c>
      <c r="F11" s="9">
        <f>+'24-03-003'!N49</f>
        <v>0</v>
      </c>
      <c r="G11" s="9">
        <f>+'24-03-003'!Q49</f>
        <v>0</v>
      </c>
      <c r="H11" s="9">
        <f>+'24-03-003'!R49</f>
        <v>0</v>
      </c>
      <c r="I11" s="9">
        <f>+'24-03-003'!S49</f>
        <v>0</v>
      </c>
      <c r="J11" s="9">
        <f>+'24-03-003'!T49</f>
        <v>0</v>
      </c>
      <c r="K11" s="9">
        <f>+'24-03-003'!U49</f>
        <v>0</v>
      </c>
      <c r="L11" s="9">
        <f>+'24-03-003'!V49</f>
        <v>0</v>
      </c>
      <c r="M11" s="9">
        <f>+'24-03-003'!W49</f>
        <v>0</v>
      </c>
      <c r="N11" s="9">
        <f>+'24-03-003'!X49</f>
        <v>0</v>
      </c>
      <c r="O11" s="9">
        <f>+'24-03-003'!Y49</f>
        <v>0</v>
      </c>
      <c r="P11" s="9">
        <f>+'24-03-003'!Z49</f>
        <v>99212177</v>
      </c>
      <c r="Q11" s="9">
        <f>+'24-03-003'!AA49</f>
        <v>8000000</v>
      </c>
      <c r="R11" s="9">
        <f>+'24-03-003'!AB49</f>
        <v>107212177</v>
      </c>
      <c r="S11" s="9">
        <f>+'24-03-003'!AC49</f>
        <v>0</v>
      </c>
      <c r="T11" s="9">
        <f>+'24-03-003'!AD49</f>
        <v>0</v>
      </c>
      <c r="U11" s="9">
        <f>+'24-03-003'!AE49</f>
        <v>0</v>
      </c>
      <c r="V11" s="9">
        <f>+'24-03-003'!AF49</f>
        <v>0</v>
      </c>
      <c r="W11" s="9">
        <f>+'24-03-003'!AG49</f>
        <v>107212177</v>
      </c>
      <c r="X11" s="11">
        <f>+'24-03-003'!AH49</f>
        <v>1</v>
      </c>
      <c r="Y11" s="11">
        <f>+'24-03-003'!AI49</f>
        <v>6.2498894005979813E-2</v>
      </c>
    </row>
    <row r="12" spans="1:25" s="12" customFormat="1" ht="26.25" customHeight="1">
      <c r="A12" s="43" t="s">
        <v>59</v>
      </c>
      <c r="B12" s="9">
        <f>+'24-03-003'!I72</f>
        <v>246375816</v>
      </c>
      <c r="C12" s="9">
        <f>+'24-03-003'!J72</f>
        <v>170575816</v>
      </c>
      <c r="D12" s="9">
        <f>+'24-03-003'!L72</f>
        <v>0</v>
      </c>
      <c r="E12" s="9">
        <f>+'24-03-003'!M72</f>
        <v>0</v>
      </c>
      <c r="F12" s="9">
        <f>+'24-03-003'!N72</f>
        <v>0</v>
      </c>
      <c r="G12" s="9">
        <f>+'24-03-003'!Q72</f>
        <v>0</v>
      </c>
      <c r="H12" s="9">
        <f>+'24-03-003'!R72</f>
        <v>0</v>
      </c>
      <c r="I12" s="9">
        <f>+'24-03-003'!S72</f>
        <v>0</v>
      </c>
      <c r="J12" s="9">
        <f>+'24-03-003'!T72</f>
        <v>0</v>
      </c>
      <c r="K12" s="9">
        <f>+'24-03-003'!U72</f>
        <v>0</v>
      </c>
      <c r="L12" s="9">
        <f>+'24-03-003'!V72</f>
        <v>0</v>
      </c>
      <c r="M12" s="9">
        <f>+'24-03-003'!W72</f>
        <v>0</v>
      </c>
      <c r="N12" s="9">
        <f>+'24-03-003'!X72</f>
        <v>0</v>
      </c>
      <c r="O12" s="9">
        <f>+'24-03-003'!Y72</f>
        <v>0</v>
      </c>
      <c r="P12" s="9">
        <f>+'24-03-003'!Z72</f>
        <v>26900000</v>
      </c>
      <c r="Q12" s="9">
        <f>+'24-03-003'!AA72</f>
        <v>139375816</v>
      </c>
      <c r="R12" s="9">
        <f>+'24-03-003'!AB72</f>
        <v>166275816</v>
      </c>
      <c r="S12" s="9">
        <f>+'24-03-003'!AC72</f>
        <v>0</v>
      </c>
      <c r="T12" s="9">
        <f>+'24-03-003'!AD72</f>
        <v>0</v>
      </c>
      <c r="U12" s="9">
        <f>+'24-03-003'!AE72</f>
        <v>0</v>
      </c>
      <c r="V12" s="9">
        <f>+'24-03-003'!AF72</f>
        <v>0</v>
      </c>
      <c r="W12" s="9">
        <f>+'24-03-003'!AG72</f>
        <v>166275816</v>
      </c>
      <c r="X12" s="11">
        <f>+'24-03-003'!AH72</f>
        <v>0.67488692153129182</v>
      </c>
      <c r="Y12" s="11">
        <f>+'24-03-003'!AI72</f>
        <v>9.6929797442148788E-2</v>
      </c>
    </row>
    <row r="13" spans="1:25" s="12" customFormat="1" ht="26.25" customHeight="1">
      <c r="A13" s="10" t="s">
        <v>15</v>
      </c>
      <c r="B13" s="9">
        <f>+'24-03-003'!I107</f>
        <v>160678487</v>
      </c>
      <c r="C13" s="9">
        <f>+'24-03-003'!J107</f>
        <v>160678487</v>
      </c>
      <c r="D13" s="9">
        <f>+'24-03-003'!L107</f>
        <v>0</v>
      </c>
      <c r="E13" s="9">
        <f>+'24-03-003'!M107</f>
        <v>0</v>
      </c>
      <c r="F13" s="9">
        <f>+'24-03-003'!N107</f>
        <v>0</v>
      </c>
      <c r="G13" s="9">
        <f>+'24-03-003'!Q107</f>
        <v>0</v>
      </c>
      <c r="H13" s="9">
        <f>+'24-03-003'!R107</f>
        <v>0</v>
      </c>
      <c r="I13" s="9">
        <f>+'24-03-003'!S107</f>
        <v>0</v>
      </c>
      <c r="J13" s="9">
        <f>+'24-03-003'!T107</f>
        <v>0</v>
      </c>
      <c r="K13" s="9">
        <f>+'24-03-003'!U107</f>
        <v>0</v>
      </c>
      <c r="L13" s="9">
        <f>+'24-03-003'!V107</f>
        <v>0</v>
      </c>
      <c r="M13" s="9">
        <f>+'24-03-003'!W107</f>
        <v>0</v>
      </c>
      <c r="N13" s="9">
        <f>+'24-03-003'!X107</f>
        <v>0</v>
      </c>
      <c r="O13" s="9">
        <f>+'24-03-003'!Y107</f>
        <v>0</v>
      </c>
      <c r="P13" s="9">
        <f>+'24-03-003'!Z107</f>
        <v>0</v>
      </c>
      <c r="Q13" s="9">
        <f>+'24-03-003'!AA107</f>
        <v>160678487</v>
      </c>
      <c r="R13" s="9">
        <f>+'24-03-003'!AB107</f>
        <v>160678487</v>
      </c>
      <c r="S13" s="9">
        <f>+'24-03-003'!AC107</f>
        <v>0</v>
      </c>
      <c r="T13" s="9">
        <f>+'24-03-003'!AD107</f>
        <v>0</v>
      </c>
      <c r="U13" s="9">
        <f>+'24-03-003'!AE107</f>
        <v>0</v>
      </c>
      <c r="V13" s="9">
        <f>+'24-03-003'!AF107</f>
        <v>0</v>
      </c>
      <c r="W13" s="9">
        <f>+'24-03-003'!AG107</f>
        <v>160678487</v>
      </c>
      <c r="X13" s="11">
        <f>+'24-03-003'!AH107</f>
        <v>1</v>
      </c>
      <c r="Y13" s="11">
        <f>+'24-03-003'!AI107</f>
        <v>9.3666857712013496E-2</v>
      </c>
    </row>
    <row r="14" spans="1:25" s="12" customFormat="1" ht="26.25" customHeight="1">
      <c r="A14" s="10" t="s">
        <v>16</v>
      </c>
      <c r="B14" s="9">
        <f>+'24-03-003'!I134</f>
        <v>162397679</v>
      </c>
      <c r="C14" s="9">
        <f>+'24-03-003'!J134</f>
        <v>122837694</v>
      </c>
      <c r="D14" s="9">
        <f>+'24-03-003'!L134</f>
        <v>0</v>
      </c>
      <c r="E14" s="9">
        <f>+'24-03-003'!M134</f>
        <v>0</v>
      </c>
      <c r="F14" s="9">
        <f>+'24-03-003'!N134</f>
        <v>0</v>
      </c>
      <c r="G14" s="9">
        <f>+'24-03-003'!Q134</f>
        <v>0</v>
      </c>
      <c r="H14" s="9">
        <f>+'24-03-003'!R134</f>
        <v>0</v>
      </c>
      <c r="I14" s="9">
        <f>+'24-03-003'!S134</f>
        <v>0</v>
      </c>
      <c r="J14" s="9">
        <f>+'24-03-003'!T134</f>
        <v>0</v>
      </c>
      <c r="K14" s="9">
        <f>+'24-03-003'!U134</f>
        <v>0</v>
      </c>
      <c r="L14" s="9">
        <f>+'24-03-003'!V134</f>
        <v>0</v>
      </c>
      <c r="M14" s="9">
        <f>+'24-03-003'!W134</f>
        <v>0</v>
      </c>
      <c r="N14" s="9">
        <f>+'24-03-003'!X134</f>
        <v>0</v>
      </c>
      <c r="O14" s="9">
        <f>+'24-03-003'!Y134</f>
        <v>0</v>
      </c>
      <c r="P14" s="9">
        <f>+'24-03-003'!Z134</f>
        <v>117838772</v>
      </c>
      <c r="Q14" s="9">
        <f>+'24-03-003'!AA134</f>
        <v>4998922</v>
      </c>
      <c r="R14" s="9">
        <f>+'24-03-003'!AB134</f>
        <v>122837694</v>
      </c>
      <c r="S14" s="9">
        <f>+'24-03-003'!AC134</f>
        <v>0</v>
      </c>
      <c r="T14" s="9">
        <f>+'24-03-003'!AD134</f>
        <v>0</v>
      </c>
      <c r="U14" s="9">
        <f>+'24-03-003'!AE134</f>
        <v>0</v>
      </c>
      <c r="V14" s="9">
        <f>+'24-03-003'!AF134</f>
        <v>0</v>
      </c>
      <c r="W14" s="9">
        <f>+'24-03-003'!AG134</f>
        <v>122837694</v>
      </c>
      <c r="X14" s="11">
        <f>+'24-03-003'!AH134</f>
        <v>0.75640055175911725</v>
      </c>
      <c r="Y14" s="11">
        <f>+'24-03-003'!AI134</f>
        <v>7.1607724346880702E-2</v>
      </c>
    </row>
    <row r="15" spans="1:25" s="12" customFormat="1" ht="26.25" customHeight="1">
      <c r="A15" s="43" t="s">
        <v>63</v>
      </c>
      <c r="B15" s="9">
        <f>+'24-03-003'!I191</f>
        <v>281221125</v>
      </c>
      <c r="C15" s="9">
        <f>+'24-03-003'!J191</f>
        <v>274221125</v>
      </c>
      <c r="D15" s="9">
        <f>+'24-03-003'!L191</f>
        <v>0</v>
      </c>
      <c r="E15" s="9">
        <f>+'24-03-003'!M191</f>
        <v>0</v>
      </c>
      <c r="F15" s="9">
        <f>+'24-03-003'!N191</f>
        <v>0</v>
      </c>
      <c r="G15" s="9">
        <f>+'24-03-003'!Q191</f>
        <v>0</v>
      </c>
      <c r="H15" s="9">
        <f>+'24-03-003'!R191</f>
        <v>0</v>
      </c>
      <c r="I15" s="9">
        <f>+'24-03-003'!S191</f>
        <v>0</v>
      </c>
      <c r="J15" s="9">
        <f>+'24-03-003'!T191</f>
        <v>0</v>
      </c>
      <c r="K15" s="9">
        <f>+'24-03-003'!U191</f>
        <v>0</v>
      </c>
      <c r="L15" s="9">
        <f>+'24-03-003'!V191</f>
        <v>0</v>
      </c>
      <c r="M15" s="9">
        <f>+'24-03-003'!W191</f>
        <v>0</v>
      </c>
      <c r="N15" s="9">
        <f>+'24-03-003'!X191</f>
        <v>0</v>
      </c>
      <c r="O15" s="9">
        <f>+'24-03-003'!Y191</f>
        <v>0</v>
      </c>
      <c r="P15" s="9">
        <f>+'24-03-003'!Z191</f>
        <v>149600000</v>
      </c>
      <c r="Q15" s="9">
        <f>+'24-03-003'!AA191</f>
        <v>120621125</v>
      </c>
      <c r="R15" s="9">
        <f>+'24-03-003'!AB191</f>
        <v>270221125</v>
      </c>
      <c r="S15" s="9">
        <f>+'24-03-003'!AC191</f>
        <v>0</v>
      </c>
      <c r="T15" s="9">
        <f>+'24-03-003'!AD191</f>
        <v>0</v>
      </c>
      <c r="U15" s="9">
        <f>+'24-03-003'!AE191</f>
        <v>0</v>
      </c>
      <c r="V15" s="9">
        <f>+'24-03-003'!AF191</f>
        <v>0</v>
      </c>
      <c r="W15" s="9">
        <f>+'24-03-003'!AG191</f>
        <v>270221125</v>
      </c>
      <c r="X15" s="11">
        <f>+'24-03-003'!AH191</f>
        <v>0.96088487306919068</v>
      </c>
      <c r="Y15" s="11">
        <f>+'24-03-003'!AI191</f>
        <v>0.15752428429423296</v>
      </c>
    </row>
    <row r="16" spans="1:25" s="12" customFormat="1" ht="26.25" customHeight="1">
      <c r="A16" s="43" t="s">
        <v>65</v>
      </c>
      <c r="B16" s="9">
        <f>+'24-03-003'!I214</f>
        <v>163311436</v>
      </c>
      <c r="C16" s="9">
        <f>+'24-03-003'!J214</f>
        <v>92369755</v>
      </c>
      <c r="D16" s="9">
        <f>+'24-03-003'!L214</f>
        <v>0</v>
      </c>
      <c r="E16" s="9">
        <f>+'24-03-003'!M214</f>
        <v>0</v>
      </c>
      <c r="F16" s="9">
        <f>+'24-03-003'!N214</f>
        <v>0</v>
      </c>
      <c r="G16" s="9">
        <f>+'24-03-003'!Q214</f>
        <v>0</v>
      </c>
      <c r="H16" s="9">
        <f>+'24-03-003'!R214</f>
        <v>0</v>
      </c>
      <c r="I16" s="9">
        <f>+'24-03-003'!S214</f>
        <v>0</v>
      </c>
      <c r="J16" s="9">
        <f>+'24-03-003'!T214</f>
        <v>0</v>
      </c>
      <c r="K16" s="9">
        <f>+'24-03-003'!U214</f>
        <v>0</v>
      </c>
      <c r="L16" s="9">
        <f>+'24-03-003'!V214</f>
        <v>0</v>
      </c>
      <c r="M16" s="9">
        <f>+'24-03-003'!W214</f>
        <v>0</v>
      </c>
      <c r="N16" s="9">
        <f>+'24-03-003'!X214</f>
        <v>0</v>
      </c>
      <c r="O16" s="9">
        <f>+'24-03-003'!Y214</f>
        <v>0</v>
      </c>
      <c r="P16" s="9">
        <f>+'24-03-003'!Z214</f>
        <v>0</v>
      </c>
      <c r="Q16" s="9">
        <f>+'24-03-003'!AA214</f>
        <v>92369755</v>
      </c>
      <c r="R16" s="9">
        <f>+'24-03-003'!AB214</f>
        <v>92369755</v>
      </c>
      <c r="S16" s="9">
        <f>+'24-03-003'!AC214</f>
        <v>0</v>
      </c>
      <c r="T16" s="9">
        <f>+'24-03-003'!AD214</f>
        <v>0</v>
      </c>
      <c r="U16" s="9">
        <f>+'24-03-003'!AE214</f>
        <v>0</v>
      </c>
      <c r="V16" s="9">
        <f>+'24-03-003'!AF214</f>
        <v>0</v>
      </c>
      <c r="W16" s="9">
        <f>+'24-03-003'!AG214</f>
        <v>92369755</v>
      </c>
      <c r="X16" s="11">
        <f>+'24-03-003'!AH214</f>
        <v>0.56560494024435615</v>
      </c>
      <c r="Y16" s="11">
        <f>+'24-03-003'!AI214</f>
        <v>5.3846565648073018E-2</v>
      </c>
    </row>
    <row r="17" spans="1:25" s="12" customFormat="1" ht="26.25" customHeight="1">
      <c r="A17" s="10" t="s">
        <v>17</v>
      </c>
      <c r="B17" s="9">
        <f>+'24-03-003'!I229</f>
        <v>143920759</v>
      </c>
      <c r="C17" s="9">
        <f>+'24-03-003'!J229</f>
        <v>60920759</v>
      </c>
      <c r="D17" s="9">
        <f>+'24-03-003'!L229</f>
        <v>0</v>
      </c>
      <c r="E17" s="9">
        <f>+'24-03-003'!M229</f>
        <v>0</v>
      </c>
      <c r="F17" s="9">
        <f>+'24-03-003'!N229</f>
        <v>0</v>
      </c>
      <c r="G17" s="9">
        <f>+'24-03-003'!Q229</f>
        <v>0</v>
      </c>
      <c r="H17" s="9">
        <f>+'24-03-003'!R229</f>
        <v>0</v>
      </c>
      <c r="I17" s="9">
        <f>+'24-03-003'!S229</f>
        <v>0</v>
      </c>
      <c r="J17" s="9">
        <f>+'24-03-003'!T229</f>
        <v>0</v>
      </c>
      <c r="K17" s="9">
        <f>+'24-03-003'!U229</f>
        <v>0</v>
      </c>
      <c r="L17" s="9">
        <f>+'24-03-003'!V229</f>
        <v>0</v>
      </c>
      <c r="M17" s="9">
        <f>+'24-03-003'!W229</f>
        <v>0</v>
      </c>
      <c r="N17" s="9">
        <f>+'24-03-003'!X229</f>
        <v>0</v>
      </c>
      <c r="O17" s="9">
        <f>+'24-03-003'!Y229</f>
        <v>0</v>
      </c>
      <c r="P17" s="9">
        <f>+'24-03-003'!Z229</f>
        <v>60920759</v>
      </c>
      <c r="Q17" s="9">
        <f>+'24-03-003'!AA229</f>
        <v>0</v>
      </c>
      <c r="R17" s="9">
        <f>+'24-03-003'!AB229</f>
        <v>5420759</v>
      </c>
      <c r="S17" s="9">
        <f>+'24-03-003'!AC229</f>
        <v>0</v>
      </c>
      <c r="T17" s="9">
        <f>+'24-03-003'!AD229</f>
        <v>0</v>
      </c>
      <c r="U17" s="9">
        <f>+'24-03-003'!AE229</f>
        <v>0</v>
      </c>
      <c r="V17" s="9">
        <f>+'24-03-003'!AF229</f>
        <v>0</v>
      </c>
      <c r="W17" s="9">
        <f>+'24-03-003'!AG229</f>
        <v>60920759</v>
      </c>
      <c r="X17" s="11">
        <f>+'24-03-003'!AH229</f>
        <v>0.42329375847719092</v>
      </c>
      <c r="Y17" s="11">
        <f>+'24-03-003'!AI229</f>
        <v>3.551350383925924E-2</v>
      </c>
    </row>
    <row r="18" spans="1:25" s="12" customFormat="1" ht="26.25" customHeight="1">
      <c r="A18" s="43" t="s">
        <v>68</v>
      </c>
      <c r="B18" s="9">
        <f>+'24-03-003'!I232</f>
        <v>31600000</v>
      </c>
      <c r="C18" s="9">
        <f>+'24-03-003'!J232</f>
        <v>0</v>
      </c>
      <c r="D18" s="9">
        <f>+'24-03-003'!L232</f>
        <v>0</v>
      </c>
      <c r="E18" s="9">
        <f>+'24-03-003'!M232</f>
        <v>0</v>
      </c>
      <c r="F18" s="9">
        <f>+'24-03-003'!N232</f>
        <v>0</v>
      </c>
      <c r="G18" s="9">
        <f>+'24-03-003'!Q232</f>
        <v>0</v>
      </c>
      <c r="H18" s="9">
        <f>+'24-03-003'!R232</f>
        <v>0</v>
      </c>
      <c r="I18" s="9">
        <f>+'24-03-003'!S232</f>
        <v>0</v>
      </c>
      <c r="J18" s="9">
        <f>+'24-03-003'!T232</f>
        <v>0</v>
      </c>
      <c r="K18" s="9">
        <f>+'24-03-003'!U232</f>
        <v>0</v>
      </c>
      <c r="L18" s="9">
        <f>+'24-03-003'!V232</f>
        <v>0</v>
      </c>
      <c r="M18" s="9">
        <f>+'24-03-003'!W232</f>
        <v>0</v>
      </c>
      <c r="N18" s="9">
        <f>+'24-03-003'!X232</f>
        <v>0</v>
      </c>
      <c r="O18" s="9">
        <f>+'24-03-003'!Y232</f>
        <v>0</v>
      </c>
      <c r="P18" s="9">
        <f>+'24-03-003'!Z232</f>
        <v>0</v>
      </c>
      <c r="Q18" s="9">
        <f>+'24-03-003'!AA232</f>
        <v>0</v>
      </c>
      <c r="R18" s="9">
        <f>+'24-03-003'!AB232</f>
        <v>0</v>
      </c>
      <c r="S18" s="9">
        <f>+'24-03-003'!AC232</f>
        <v>0</v>
      </c>
      <c r="T18" s="9">
        <f>+'24-03-003'!AD232</f>
        <v>0</v>
      </c>
      <c r="U18" s="9">
        <f>+'24-03-003'!AE232</f>
        <v>0</v>
      </c>
      <c r="V18" s="9">
        <f>+'24-03-003'!AF232</f>
        <v>0</v>
      </c>
      <c r="W18" s="9">
        <f>+'24-03-003'!AG232</f>
        <v>0</v>
      </c>
      <c r="X18" s="11">
        <f>+'24-03-003'!AH232</f>
        <v>0</v>
      </c>
      <c r="Y18" s="11">
        <f>+'24-03-003'!AI232</f>
        <v>0</v>
      </c>
    </row>
    <row r="19" spans="1:25" s="12" customFormat="1" ht="26.25" customHeight="1">
      <c r="A19" s="10" t="s">
        <v>18</v>
      </c>
      <c r="B19" s="9">
        <f>+'24-03-003'!I241</f>
        <v>43718785</v>
      </c>
      <c r="C19" s="9">
        <f>+'24-03-003'!J241</f>
        <v>43718785</v>
      </c>
      <c r="D19" s="9">
        <f>+'24-03-003'!L241</f>
        <v>0</v>
      </c>
      <c r="E19" s="9">
        <f>+'24-03-003'!M241</f>
        <v>0</v>
      </c>
      <c r="F19" s="9">
        <f>+'24-03-003'!N241</f>
        <v>0</v>
      </c>
      <c r="G19" s="9">
        <f>+'24-03-003'!Q241</f>
        <v>0</v>
      </c>
      <c r="H19" s="9">
        <f>+'24-03-003'!R241</f>
        <v>0</v>
      </c>
      <c r="I19" s="9">
        <f>+'24-03-003'!S241</f>
        <v>0</v>
      </c>
      <c r="J19" s="9">
        <f>+'24-03-003'!T241</f>
        <v>0</v>
      </c>
      <c r="K19" s="9">
        <f>+'24-03-003'!U241</f>
        <v>0</v>
      </c>
      <c r="L19" s="9">
        <f>+'24-03-003'!V241</f>
        <v>0</v>
      </c>
      <c r="M19" s="9">
        <f>+'24-03-003'!W241</f>
        <v>0</v>
      </c>
      <c r="N19" s="9">
        <f>+'24-03-003'!X241</f>
        <v>0</v>
      </c>
      <c r="O19" s="9">
        <f>+'24-03-003'!Y241</f>
        <v>36368785</v>
      </c>
      <c r="P19" s="9">
        <f>+'24-03-003'!Z241</f>
        <v>0</v>
      </c>
      <c r="Q19" s="9">
        <f>+'24-03-003'!AA241</f>
        <v>7350000</v>
      </c>
      <c r="R19" s="9">
        <f>+'24-03-003'!AB241</f>
        <v>43718785</v>
      </c>
      <c r="S19" s="9">
        <f>+'24-03-003'!AC241</f>
        <v>0</v>
      </c>
      <c r="T19" s="9">
        <f>+'24-03-003'!AD241</f>
        <v>0</v>
      </c>
      <c r="U19" s="9">
        <f>+'24-03-003'!AE241</f>
        <v>0</v>
      </c>
      <c r="V19" s="9">
        <f>+'24-03-003'!AF241</f>
        <v>0</v>
      </c>
      <c r="W19" s="9">
        <f>+'24-03-003'!AG241</f>
        <v>43718785</v>
      </c>
      <c r="X19" s="11">
        <f>+'24-03-003'!AH241</f>
        <v>1</v>
      </c>
      <c r="Y19" s="11">
        <f>+'24-03-003'!AI241</f>
        <v>2.5485684427294302E-2</v>
      </c>
    </row>
    <row r="20" spans="1:25" s="12" customFormat="1" ht="26.25" customHeight="1">
      <c r="A20" s="15" t="s">
        <v>71</v>
      </c>
      <c r="B20" s="9">
        <f>+'24-03-003'!I246</f>
        <v>58044231</v>
      </c>
      <c r="C20" s="9">
        <f>+'24-03-003'!J246</f>
        <v>13712739</v>
      </c>
      <c r="D20" s="9">
        <f>+'24-03-003'!L246</f>
        <v>11</v>
      </c>
      <c r="E20" s="9">
        <f>+'24-03-003'!M246</f>
        <v>11</v>
      </c>
      <c r="F20" s="9">
        <f>+'24-03-003'!N246</f>
        <v>0</v>
      </c>
      <c r="G20" s="9">
        <f>+'24-03-003'!Q246</f>
        <v>0</v>
      </c>
      <c r="H20" s="9">
        <f>+'24-03-003'!R246</f>
        <v>0</v>
      </c>
      <c r="I20" s="9">
        <f>+'24-03-003'!S246</f>
        <v>0</v>
      </c>
      <c r="J20" s="9">
        <f>+'24-03-003'!T246</f>
        <v>0</v>
      </c>
      <c r="K20" s="9">
        <f>+'24-03-003'!U246</f>
        <v>0</v>
      </c>
      <c r="L20" s="9">
        <f>+'24-03-003'!V246</f>
        <v>0</v>
      </c>
      <c r="M20" s="9">
        <f>+'24-03-003'!W246</f>
        <v>0</v>
      </c>
      <c r="N20" s="9">
        <f>+'24-03-003'!X246</f>
        <v>0</v>
      </c>
      <c r="O20" s="9">
        <f>+'24-03-003'!Y246</f>
        <v>0</v>
      </c>
      <c r="P20" s="9">
        <f>+'24-03-003'!Z246</f>
        <v>5612739</v>
      </c>
      <c r="Q20" s="9">
        <f>+'24-03-003'!AA246</f>
        <v>8100000</v>
      </c>
      <c r="R20" s="9">
        <f>+'24-03-003'!AB246</f>
        <v>13712739</v>
      </c>
      <c r="S20" s="9">
        <f>+'24-03-003'!AC246</f>
        <v>0</v>
      </c>
      <c r="T20" s="9">
        <f>+'24-03-003'!AD246</f>
        <v>0</v>
      </c>
      <c r="U20" s="9">
        <f>+'24-03-003'!AE246</f>
        <v>0</v>
      </c>
      <c r="V20" s="9">
        <f>+'24-03-003'!AF246</f>
        <v>0</v>
      </c>
      <c r="W20" s="9">
        <f>+'24-03-003'!AG246</f>
        <v>13712739</v>
      </c>
      <c r="X20" s="11">
        <f>+'24-03-003'!AH246</f>
        <v>0.23624637218468791</v>
      </c>
      <c r="Y20" s="11">
        <f>+'24-03-003'!AI246</f>
        <v>7.9937843375073488E-3</v>
      </c>
    </row>
    <row r="21" spans="1:25" s="12" customFormat="1" ht="26.25" customHeight="1">
      <c r="A21" s="13" t="s">
        <v>20</v>
      </c>
      <c r="B21" s="9">
        <f>+'24-03-003'!I250</f>
        <v>46628713</v>
      </c>
      <c r="C21" s="9">
        <f>+'24-03-003'!J250</f>
        <v>39138713</v>
      </c>
      <c r="D21" s="9">
        <f>+'24-03-003'!L250</f>
        <v>0</v>
      </c>
      <c r="E21" s="9">
        <f>+'24-03-003'!M250</f>
        <v>0</v>
      </c>
      <c r="F21" s="9">
        <f>+'24-03-003'!N250</f>
        <v>0</v>
      </c>
      <c r="G21" s="9">
        <f>+'24-03-003'!Q250</f>
        <v>0</v>
      </c>
      <c r="H21" s="9">
        <f>+'24-03-003'!R250</f>
        <v>0</v>
      </c>
      <c r="I21" s="9">
        <f>+'24-03-003'!S250</f>
        <v>0</v>
      </c>
      <c r="J21" s="9">
        <f>+'24-03-003'!T250</f>
        <v>0</v>
      </c>
      <c r="K21" s="9">
        <f>+'24-03-003'!U250</f>
        <v>0</v>
      </c>
      <c r="L21" s="9">
        <f>+'24-03-003'!V250</f>
        <v>0</v>
      </c>
      <c r="M21" s="9">
        <f>+'24-03-003'!W250</f>
        <v>0</v>
      </c>
      <c r="N21" s="9">
        <f>+'24-03-003'!X250</f>
        <v>0</v>
      </c>
      <c r="O21" s="9">
        <f>+'24-03-003'!Y250</f>
        <v>0</v>
      </c>
      <c r="P21" s="9">
        <f>+'24-03-003'!Z250</f>
        <v>39138713</v>
      </c>
      <c r="Q21" s="9">
        <f>+'24-03-003'!AA250</f>
        <v>0</v>
      </c>
      <c r="R21" s="9">
        <f>+'24-03-003'!AB250</f>
        <v>39138713</v>
      </c>
      <c r="S21" s="9">
        <f>+'24-03-003'!AC250</f>
        <v>0</v>
      </c>
      <c r="T21" s="9">
        <f>+'24-03-003'!AD250</f>
        <v>0</v>
      </c>
      <c r="U21" s="9">
        <f>+'24-03-003'!AE250</f>
        <v>0</v>
      </c>
      <c r="V21" s="9">
        <f>+'24-03-003'!AF250</f>
        <v>0</v>
      </c>
      <c r="W21" s="9">
        <f>+'24-03-003'!AG250</f>
        <v>39138713</v>
      </c>
      <c r="X21" s="11">
        <f>+'24-03-003'!AH250</f>
        <v>0.83936936024805142</v>
      </c>
      <c r="Y21" s="11">
        <f>+'24-03-003'!AI250</f>
        <v>2.2815750447054764E-2</v>
      </c>
    </row>
    <row r="22" spans="1:25" s="12" customFormat="1" ht="26.25" customHeight="1">
      <c r="A22" s="13" t="s">
        <v>19</v>
      </c>
      <c r="B22" s="9">
        <f>+'24-03-003'!I292</f>
        <v>618835813</v>
      </c>
      <c r="C22" s="9">
        <f>+'24-03-003'!J292</f>
        <v>505879973</v>
      </c>
      <c r="D22" s="9">
        <f>+'24-03-003'!L292</f>
        <v>0</v>
      </c>
      <c r="E22" s="9">
        <f>+'24-03-003'!M292</f>
        <v>0</v>
      </c>
      <c r="F22" s="9">
        <f>+'24-03-003'!N292</f>
        <v>0</v>
      </c>
      <c r="G22" s="9">
        <f>+'24-03-003'!Q292</f>
        <v>0</v>
      </c>
      <c r="H22" s="9">
        <f>+'24-03-003'!R292</f>
        <v>0</v>
      </c>
      <c r="I22" s="9">
        <f>+'24-03-003'!S292</f>
        <v>0</v>
      </c>
      <c r="J22" s="9">
        <f>+'24-03-003'!T292</f>
        <v>0</v>
      </c>
      <c r="K22" s="9">
        <f>+'24-03-003'!U292</f>
        <v>0</v>
      </c>
      <c r="L22" s="9">
        <f>+'24-03-003'!V292</f>
        <v>0</v>
      </c>
      <c r="M22" s="9">
        <f>+'24-03-003'!W292</f>
        <v>0</v>
      </c>
      <c r="N22" s="9">
        <f>+'24-03-003'!X292</f>
        <v>0</v>
      </c>
      <c r="O22" s="9">
        <f>+'24-03-003'!Y292</f>
        <v>0</v>
      </c>
      <c r="P22" s="9">
        <f>+'24-03-003'!Z292</f>
        <v>295876448</v>
      </c>
      <c r="Q22" s="9">
        <f>+'24-03-003'!AA292</f>
        <v>210003525</v>
      </c>
      <c r="R22" s="9">
        <f>+'24-03-003'!AB292</f>
        <v>505879973</v>
      </c>
      <c r="S22" s="9">
        <f>+'24-03-003'!AC292</f>
        <v>0</v>
      </c>
      <c r="T22" s="9">
        <f>+'24-03-003'!AD292</f>
        <v>0</v>
      </c>
      <c r="U22" s="9">
        <f>+'24-03-003'!AE292</f>
        <v>0</v>
      </c>
      <c r="V22" s="9">
        <f>+'24-03-003'!AF292</f>
        <v>0</v>
      </c>
      <c r="W22" s="9">
        <f>+'24-03-003'!AG292</f>
        <v>505879973</v>
      </c>
      <c r="X22" s="11">
        <f>+'24-03-003'!AH292</f>
        <v>0.81747042167386652</v>
      </c>
      <c r="Y22" s="11">
        <f>+'24-03-003'!AI292</f>
        <v>0.29490063253052806</v>
      </c>
    </row>
    <row r="23" spans="1:25" s="12" customFormat="1" ht="26.25" customHeight="1">
      <c r="A23" s="14" t="s">
        <v>49</v>
      </c>
      <c r="B23" s="9">
        <f>+'24-03-003'!I295</f>
        <v>101643565</v>
      </c>
      <c r="C23" s="9">
        <f>+'24-03-003'!J295</f>
        <v>0</v>
      </c>
      <c r="D23" s="9">
        <f>+'24-03-003'!L295</f>
        <v>0</v>
      </c>
      <c r="E23" s="9">
        <f>+'24-03-003'!M295</f>
        <v>0</v>
      </c>
      <c r="F23" s="9">
        <f>+'24-03-003'!N295</f>
        <v>0</v>
      </c>
      <c r="G23" s="9">
        <f>+'24-03-003'!Q295</f>
        <v>0</v>
      </c>
      <c r="H23" s="9">
        <f>+'24-03-003'!R295</f>
        <v>0</v>
      </c>
      <c r="I23" s="9">
        <f>+'24-03-003'!S295</f>
        <v>0</v>
      </c>
      <c r="J23" s="9">
        <f>+'24-03-003'!T295</f>
        <v>0</v>
      </c>
      <c r="K23" s="9">
        <f>+'24-03-003'!U295</f>
        <v>0</v>
      </c>
      <c r="L23" s="9">
        <f>+'24-03-003'!V295</f>
        <v>0</v>
      </c>
      <c r="M23" s="9">
        <f>+'24-03-003'!W295</f>
        <v>0</v>
      </c>
      <c r="N23" s="9">
        <f>+'24-03-003'!X295</f>
        <v>0</v>
      </c>
      <c r="O23" s="9">
        <f>+'24-03-003'!Y295</f>
        <v>0</v>
      </c>
      <c r="P23" s="9">
        <f>+'24-03-003'!Z295</f>
        <v>0</v>
      </c>
      <c r="Q23" s="9">
        <f>+'24-03-003'!AA295</f>
        <v>0</v>
      </c>
      <c r="R23" s="9">
        <f>+'24-03-003'!AB295</f>
        <v>0</v>
      </c>
      <c r="S23" s="9">
        <f>+'24-03-003'!AC295</f>
        <v>0</v>
      </c>
      <c r="T23" s="9">
        <f>+'24-03-003'!AD295</f>
        <v>0</v>
      </c>
      <c r="U23" s="9">
        <f>+'24-03-003'!AE295</f>
        <v>0</v>
      </c>
      <c r="V23" s="9">
        <f>+'24-03-003'!AF295</f>
        <v>0</v>
      </c>
      <c r="W23" s="9">
        <f>+'24-03-003'!AG295</f>
        <v>0</v>
      </c>
      <c r="X23" s="11">
        <f>+'24-03-003'!AH295</f>
        <v>0</v>
      </c>
      <c r="Y23" s="11">
        <f>+'24-03-003'!AI295</f>
        <v>0</v>
      </c>
    </row>
    <row r="24" spans="1:25" ht="36" customHeight="1">
      <c r="A24" s="66" t="str">
        <f>"TOTAL ASIG."&amp;" "&amp;$A$5</f>
        <v xml:space="preserve">TOTAL ASIG. 24-03-003 PROGRAMA DE FORTALECIMIENTO MUNICIPAL </v>
      </c>
      <c r="B24" s="67">
        <f t="shared" ref="B24:W24" si="0">SUM(B8:B23)</f>
        <v>2353065000</v>
      </c>
      <c r="C24" s="67">
        <f t="shared" si="0"/>
        <v>1761769888</v>
      </c>
      <c r="D24" s="67">
        <f t="shared" si="0"/>
        <v>95</v>
      </c>
      <c r="E24" s="67">
        <f t="shared" ref="E24" si="1">SUM(E8:E23)</f>
        <v>150</v>
      </c>
      <c r="F24" s="67">
        <f t="shared" si="0"/>
        <v>0</v>
      </c>
      <c r="G24" s="70">
        <f t="shared" si="0"/>
        <v>0</v>
      </c>
      <c r="H24" s="70">
        <f t="shared" si="0"/>
        <v>0</v>
      </c>
      <c r="I24" s="70">
        <f t="shared" si="0"/>
        <v>0</v>
      </c>
      <c r="J24" s="67">
        <f t="shared" si="0"/>
        <v>0</v>
      </c>
      <c r="K24" s="70">
        <f t="shared" si="0"/>
        <v>0</v>
      </c>
      <c r="L24" s="70">
        <f t="shared" si="0"/>
        <v>0</v>
      </c>
      <c r="M24" s="70">
        <f t="shared" si="0"/>
        <v>0</v>
      </c>
      <c r="N24" s="67">
        <f t="shared" si="0"/>
        <v>0</v>
      </c>
      <c r="O24" s="70">
        <f t="shared" si="0"/>
        <v>36368785</v>
      </c>
      <c r="P24" s="70">
        <f t="shared" si="0"/>
        <v>910558773</v>
      </c>
      <c r="Q24" s="70">
        <f t="shared" si="0"/>
        <v>768497630</v>
      </c>
      <c r="R24" s="67">
        <f t="shared" si="0"/>
        <v>1659925188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1715425188</v>
      </c>
      <c r="X24" s="68">
        <f>IF(ISERROR(W24/B24),0,W24/B24)</f>
        <v>0.72901734036246346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29" scale="76" fitToHeight="8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08"/>
  <sheetViews>
    <sheetView tabSelected="1" workbookViewId="0">
      <pane xSplit="3" ySplit="7" topLeftCell="P67" activePane="bottomRight" state="frozen"/>
      <selection activeCell="H201" sqref="H201"/>
      <selection pane="topRight" activeCell="H201" sqref="H201"/>
      <selection pane="bottomLeft" activeCell="H201" sqref="H201"/>
      <selection pane="bottomRight" activeCell="H201" sqref="H201"/>
    </sheetView>
  </sheetViews>
  <sheetFormatPr baseColWidth="10" defaultRowHeight="11.25" outlineLevelRow="1" outlineLevelCol="1"/>
  <cols>
    <col min="1" max="1" width="3.5703125" style="3" customWidth="1"/>
    <col min="2" max="2" width="13.7109375" style="3" customWidth="1"/>
    <col min="3" max="3" width="9.140625" style="3" bestFit="1" customWidth="1"/>
    <col min="4" max="4" width="17.140625" style="2" customWidth="1"/>
    <col min="5" max="5" width="25.710937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3.42578125" style="6" customWidth="1"/>
    <col min="10" max="10" width="13.5703125" style="4" customWidth="1"/>
    <col min="11" max="11" width="12.85546875" style="2" customWidth="1"/>
    <col min="12" max="13" width="10.42578125" style="3" customWidth="1"/>
    <col min="14" max="14" width="12.28515625" style="3" customWidth="1"/>
    <col min="15" max="15" width="11.42578125" style="3" bestFit="1" customWidth="1"/>
    <col min="16" max="16" width="13.85546875" style="5" customWidth="1"/>
    <col min="17" max="19" width="12" style="6" hidden="1" customWidth="1" outlineLevel="1"/>
    <col min="20" max="20" width="12" style="6" customWidth="1" collapsed="1"/>
    <col min="21" max="23" width="12.140625" style="6" hidden="1" customWidth="1" outlineLevel="1"/>
    <col min="24" max="24" width="12.140625" style="6" customWidth="1" collapsed="1"/>
    <col min="25" max="27" width="12.140625" style="6" customWidth="1" outlineLevel="1"/>
    <col min="28" max="28" width="12.140625" style="6" customWidth="1"/>
    <col min="29" max="31" width="12.140625" style="6" hidden="1" customWidth="1" outlineLevel="1"/>
    <col min="32" max="32" width="12.140625" style="6" customWidth="1" collapsed="1"/>
    <col min="33" max="33" width="14.140625" style="6" customWidth="1"/>
    <col min="34" max="34" width="10.28515625" style="7" bestFit="1" customWidth="1"/>
    <col min="35" max="35" width="11.140625" style="7" customWidth="1"/>
    <col min="36" max="16384" width="11.42578125" style="2"/>
  </cols>
  <sheetData>
    <row r="1" spans="1:35" s="1" customFormat="1" ht="16.5" customHeight="1">
      <c r="A1" s="165" t="s">
        <v>78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</row>
    <row r="2" spans="1:35" s="1" customFormat="1" ht="16.5" customHeight="1">
      <c r="A2" s="166" t="s">
        <v>77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</row>
    <row r="3" spans="1:35" s="1" customFormat="1" ht="16.5" customHeight="1">
      <c r="A3" s="165" t="s">
        <v>147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/>
      <c r="AA3" s="165"/>
      <c r="AB3" s="165"/>
      <c r="AC3" s="165"/>
      <c r="AD3" s="165"/>
      <c r="AE3" s="165"/>
      <c r="AF3" s="165"/>
      <c r="AG3" s="165"/>
      <c r="AH3" s="165"/>
      <c r="AI3" s="165"/>
    </row>
    <row r="4" spans="1:35" s="1" customFormat="1" ht="16.5" customHeight="1">
      <c r="A4" s="166" t="s">
        <v>48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</row>
    <row r="5" spans="1:35" ht="17.25" customHeight="1">
      <c r="A5" s="168" t="s">
        <v>86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</row>
    <row r="6" spans="1:35" s="3" customFormat="1" ht="25.5" customHeight="1">
      <c r="A6" s="154" t="s">
        <v>0</v>
      </c>
      <c r="B6" s="72" t="s">
        <v>34</v>
      </c>
      <c r="C6" s="161" t="s">
        <v>2</v>
      </c>
      <c r="D6" s="154" t="s">
        <v>30</v>
      </c>
      <c r="E6" s="161" t="s">
        <v>3</v>
      </c>
      <c r="F6" s="154" t="s">
        <v>31</v>
      </c>
      <c r="G6" s="154" t="s">
        <v>4</v>
      </c>
      <c r="H6" s="154"/>
      <c r="I6" s="170" t="s">
        <v>32</v>
      </c>
      <c r="J6" s="170" t="s">
        <v>10</v>
      </c>
      <c r="K6" s="154" t="s">
        <v>8</v>
      </c>
      <c r="L6" s="158" t="s">
        <v>21</v>
      </c>
      <c r="M6" s="159"/>
      <c r="N6" s="160"/>
      <c r="O6" s="154" t="s">
        <v>9</v>
      </c>
      <c r="P6" s="161" t="s">
        <v>5</v>
      </c>
      <c r="Q6" s="157" t="s">
        <v>33</v>
      </c>
      <c r="R6" s="157"/>
      <c r="S6" s="157"/>
      <c r="T6" s="155" t="s">
        <v>23</v>
      </c>
      <c r="U6" s="157" t="s">
        <v>33</v>
      </c>
      <c r="V6" s="157"/>
      <c r="W6" s="157"/>
      <c r="X6" s="163" t="s">
        <v>24</v>
      </c>
      <c r="Y6" s="157" t="s">
        <v>33</v>
      </c>
      <c r="Z6" s="157"/>
      <c r="AA6" s="157"/>
      <c r="AB6" s="155" t="s">
        <v>25</v>
      </c>
      <c r="AC6" s="157" t="s">
        <v>33</v>
      </c>
      <c r="AD6" s="157"/>
      <c r="AE6" s="157"/>
      <c r="AF6" s="155" t="s">
        <v>26</v>
      </c>
      <c r="AG6" s="155" t="s">
        <v>47</v>
      </c>
      <c r="AH6" s="167" t="s">
        <v>53</v>
      </c>
      <c r="AI6" s="167"/>
    </row>
    <row r="7" spans="1:35" s="3" customFormat="1" ht="22.5">
      <c r="A7" s="154"/>
      <c r="B7" s="48" t="s">
        <v>1</v>
      </c>
      <c r="C7" s="162"/>
      <c r="D7" s="154"/>
      <c r="E7" s="162"/>
      <c r="F7" s="154"/>
      <c r="G7" s="71" t="s">
        <v>6</v>
      </c>
      <c r="H7" s="71" t="s">
        <v>7</v>
      </c>
      <c r="I7" s="171"/>
      <c r="J7" s="171"/>
      <c r="K7" s="154"/>
      <c r="L7" s="73" t="s">
        <v>11</v>
      </c>
      <c r="M7" s="73" t="s">
        <v>22</v>
      </c>
      <c r="N7" s="51" t="s">
        <v>75</v>
      </c>
      <c r="O7" s="154"/>
      <c r="P7" s="162"/>
      <c r="Q7" s="73" t="s">
        <v>35</v>
      </c>
      <c r="R7" s="73" t="s">
        <v>36</v>
      </c>
      <c r="S7" s="73" t="s">
        <v>37</v>
      </c>
      <c r="T7" s="156"/>
      <c r="U7" s="73" t="s">
        <v>38</v>
      </c>
      <c r="V7" s="73" t="s">
        <v>39</v>
      </c>
      <c r="W7" s="73" t="s">
        <v>40</v>
      </c>
      <c r="X7" s="164"/>
      <c r="Y7" s="73" t="s">
        <v>41</v>
      </c>
      <c r="Z7" s="73" t="s">
        <v>42</v>
      </c>
      <c r="AA7" s="73" t="s">
        <v>43</v>
      </c>
      <c r="AB7" s="156"/>
      <c r="AC7" s="73" t="s">
        <v>44</v>
      </c>
      <c r="AD7" s="73" t="s">
        <v>45</v>
      </c>
      <c r="AE7" s="73" t="s">
        <v>46</v>
      </c>
      <c r="AF7" s="156"/>
      <c r="AG7" s="156"/>
      <c r="AH7" s="52" t="s">
        <v>29</v>
      </c>
      <c r="AI7" s="52" t="s">
        <v>54</v>
      </c>
    </row>
    <row r="8" spans="1:35" ht="12.75" customHeight="1">
      <c r="A8" s="8"/>
      <c r="B8" s="151" t="s">
        <v>52</v>
      </c>
      <c r="C8" s="152"/>
      <c r="D8" s="153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>
        <f t="shared" ref="AI9:AI18" si="1">IF(ISERROR(AG9/$AG$191),"-",AG9/$AG$191)</f>
        <v>0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:T18" si="2">SUM(Q10:S10)</f>
        <v>0</v>
      </c>
      <c r="U10" s="35"/>
      <c r="V10" s="35"/>
      <c r="W10" s="35"/>
      <c r="X10" s="40">
        <f t="shared" ref="X10:X18" si="3">SUM(U10:W10)</f>
        <v>0</v>
      </c>
      <c r="Y10" s="35"/>
      <c r="Z10" s="35"/>
      <c r="AA10" s="35"/>
      <c r="AB10" s="40">
        <f t="shared" ref="AB10:AB18" si="4">SUM(Y10:AA10)</f>
        <v>0</v>
      </c>
      <c r="AC10" s="35"/>
      <c r="AD10" s="35"/>
      <c r="AE10" s="35"/>
      <c r="AF10" s="40">
        <f t="shared" ref="AF10:AF18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>
        <f t="shared" si="1"/>
        <v>0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/>
      <c r="AA11" s="35"/>
      <c r="AB11" s="40">
        <f t="shared" si="4"/>
        <v>0</v>
      </c>
      <c r="AC11" s="35"/>
      <c r="AD11" s="35"/>
      <c r="AE11" s="35"/>
      <c r="AF11" s="40">
        <f t="shared" si="5"/>
        <v>0</v>
      </c>
      <c r="AG11" s="40">
        <f t="shared" si="0"/>
        <v>0</v>
      </c>
      <c r="AH11" s="41">
        <f t="shared" si="6"/>
        <v>0</v>
      </c>
      <c r="AI11" s="42">
        <f t="shared" si="1"/>
        <v>0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/>
      <c r="AA12" s="35"/>
      <c r="AB12" s="40">
        <f t="shared" si="4"/>
        <v>0</v>
      </c>
      <c r="AC12" s="35"/>
      <c r="AD12" s="35"/>
      <c r="AE12" s="35"/>
      <c r="AF12" s="40">
        <f t="shared" si="5"/>
        <v>0</v>
      </c>
      <c r="AG12" s="40">
        <f t="shared" si="0"/>
        <v>0</v>
      </c>
      <c r="AH12" s="41">
        <f t="shared" si="6"/>
        <v>0</v>
      </c>
      <c r="AI12" s="42">
        <f t="shared" si="1"/>
        <v>0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/>
      <c r="AA13" s="35"/>
      <c r="AB13" s="40">
        <f t="shared" si="4"/>
        <v>0</v>
      </c>
      <c r="AC13" s="35"/>
      <c r="AD13" s="35"/>
      <c r="AE13" s="35"/>
      <c r="AF13" s="40">
        <f t="shared" si="5"/>
        <v>0</v>
      </c>
      <c r="AG13" s="40">
        <f t="shared" si="0"/>
        <v>0</v>
      </c>
      <c r="AH13" s="41">
        <f t="shared" si="6"/>
        <v>0</v>
      </c>
      <c r="AI13" s="42">
        <f t="shared" si="1"/>
        <v>0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/>
      <c r="AA14" s="35"/>
      <c r="AB14" s="40">
        <f t="shared" si="4"/>
        <v>0</v>
      </c>
      <c r="AC14" s="35"/>
      <c r="AD14" s="35"/>
      <c r="AE14" s="35"/>
      <c r="AF14" s="40">
        <f t="shared" si="5"/>
        <v>0</v>
      </c>
      <c r="AG14" s="40">
        <f t="shared" si="0"/>
        <v>0</v>
      </c>
      <c r="AH14" s="41">
        <f t="shared" si="6"/>
        <v>0</v>
      </c>
      <c r="AI14" s="42">
        <f t="shared" si="1"/>
        <v>0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2"/>
        <v>0</v>
      </c>
      <c r="U15" s="35"/>
      <c r="V15" s="35"/>
      <c r="W15" s="35"/>
      <c r="X15" s="40">
        <f t="shared" si="3"/>
        <v>0</v>
      </c>
      <c r="Y15" s="35"/>
      <c r="Z15" s="35"/>
      <c r="AA15" s="35"/>
      <c r="AB15" s="40">
        <f t="shared" si="4"/>
        <v>0</v>
      </c>
      <c r="AC15" s="35"/>
      <c r="AD15" s="35"/>
      <c r="AE15" s="35"/>
      <c r="AF15" s="40">
        <f t="shared" si="5"/>
        <v>0</v>
      </c>
      <c r="AG15" s="40">
        <f t="shared" si="0"/>
        <v>0</v>
      </c>
      <c r="AH15" s="41">
        <f t="shared" si="6"/>
        <v>0</v>
      </c>
      <c r="AI15" s="42">
        <f t="shared" si="1"/>
        <v>0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2"/>
        <v>0</v>
      </c>
      <c r="U16" s="35"/>
      <c r="V16" s="35"/>
      <c r="W16" s="35"/>
      <c r="X16" s="40">
        <f t="shared" si="3"/>
        <v>0</v>
      </c>
      <c r="Y16" s="35"/>
      <c r="Z16" s="35"/>
      <c r="AA16" s="35"/>
      <c r="AB16" s="40">
        <f t="shared" si="4"/>
        <v>0</v>
      </c>
      <c r="AC16" s="35"/>
      <c r="AD16" s="35"/>
      <c r="AE16" s="35"/>
      <c r="AF16" s="40">
        <f t="shared" si="5"/>
        <v>0</v>
      </c>
      <c r="AG16" s="40">
        <f t="shared" si="0"/>
        <v>0</v>
      </c>
      <c r="AH16" s="41">
        <f t="shared" si="6"/>
        <v>0</v>
      </c>
      <c r="AI16" s="42">
        <f t="shared" si="1"/>
        <v>0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2"/>
        <v>0</v>
      </c>
      <c r="U17" s="35"/>
      <c r="V17" s="35"/>
      <c r="W17" s="35"/>
      <c r="X17" s="40">
        <f t="shared" si="3"/>
        <v>0</v>
      </c>
      <c r="Y17" s="35"/>
      <c r="Z17" s="35"/>
      <c r="AA17" s="35"/>
      <c r="AB17" s="40">
        <f t="shared" si="4"/>
        <v>0</v>
      </c>
      <c r="AC17" s="35"/>
      <c r="AD17" s="35"/>
      <c r="AE17" s="35"/>
      <c r="AF17" s="40">
        <f t="shared" si="5"/>
        <v>0</v>
      </c>
      <c r="AG17" s="40">
        <f t="shared" si="0"/>
        <v>0</v>
      </c>
      <c r="AH17" s="41">
        <f t="shared" si="6"/>
        <v>0</v>
      </c>
      <c r="AI17" s="42">
        <f t="shared" si="1"/>
        <v>0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2"/>
        <v>0</v>
      </c>
      <c r="U18" s="35"/>
      <c r="V18" s="35"/>
      <c r="W18" s="35"/>
      <c r="X18" s="40">
        <f t="shared" si="3"/>
        <v>0</v>
      </c>
      <c r="Y18" s="35"/>
      <c r="Z18" s="35"/>
      <c r="AA18" s="35"/>
      <c r="AB18" s="40">
        <f t="shared" si="4"/>
        <v>0</v>
      </c>
      <c r="AC18" s="35"/>
      <c r="AD18" s="35"/>
      <c r="AE18" s="35"/>
      <c r="AF18" s="40">
        <f t="shared" si="5"/>
        <v>0</v>
      </c>
      <c r="AG18" s="40">
        <f t="shared" si="0"/>
        <v>0</v>
      </c>
      <c r="AH18" s="41">
        <f t="shared" si="6"/>
        <v>0</v>
      </c>
      <c r="AI18" s="42">
        <f t="shared" si="1"/>
        <v>0</v>
      </c>
    </row>
    <row r="19" spans="1:35" ht="12.75" customHeight="1" collapsed="1">
      <c r="A19" s="142" t="s">
        <v>56</v>
      </c>
      <c r="B19" s="143"/>
      <c r="C19" s="143"/>
      <c r="D19" s="143"/>
      <c r="E19" s="143"/>
      <c r="F19" s="143"/>
      <c r="G19" s="143"/>
      <c r="H19" s="144"/>
      <c r="I19" s="55">
        <f>SUM(I9:I18)</f>
        <v>0</v>
      </c>
      <c r="J19" s="55">
        <f>SUM(J9:J18)</f>
        <v>0</v>
      </c>
      <c r="K19" s="74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75"/>
      <c r="Q19" s="55">
        <f t="shared" ref="Q19:AG19" si="7">SUM(Q9:Q18)</f>
        <v>0</v>
      </c>
      <c r="R19" s="55">
        <f t="shared" si="7"/>
        <v>0</v>
      </c>
      <c r="S19" s="55">
        <f t="shared" si="7"/>
        <v>0</v>
      </c>
      <c r="T19" s="60">
        <f t="shared" si="7"/>
        <v>0</v>
      </c>
      <c r="U19" s="55">
        <f t="shared" si="7"/>
        <v>0</v>
      </c>
      <c r="V19" s="55">
        <f t="shared" si="7"/>
        <v>0</v>
      </c>
      <c r="W19" s="55">
        <f t="shared" si="7"/>
        <v>0</v>
      </c>
      <c r="X19" s="60">
        <f t="shared" si="7"/>
        <v>0</v>
      </c>
      <c r="Y19" s="55">
        <f t="shared" si="7"/>
        <v>0</v>
      </c>
      <c r="Z19" s="55">
        <f t="shared" si="7"/>
        <v>0</v>
      </c>
      <c r="AA19" s="55">
        <f t="shared" si="7"/>
        <v>0</v>
      </c>
      <c r="AB19" s="60">
        <f t="shared" si="7"/>
        <v>0</v>
      </c>
      <c r="AC19" s="55">
        <f t="shared" si="7"/>
        <v>0</v>
      </c>
      <c r="AD19" s="55">
        <f t="shared" si="7"/>
        <v>0</v>
      </c>
      <c r="AE19" s="55">
        <f t="shared" si="7"/>
        <v>0</v>
      </c>
      <c r="AF19" s="60">
        <f t="shared" si="7"/>
        <v>0</v>
      </c>
      <c r="AG19" s="53">
        <f t="shared" si="7"/>
        <v>0</v>
      </c>
      <c r="AH19" s="54">
        <f>IF(ISERROR(AG19/I19),0,AG19/I19)</f>
        <v>0</v>
      </c>
      <c r="AI19" s="54">
        <f>IF(ISERROR(AG19/$AG$191),0,AG19/$AG$191)</f>
        <v>0</v>
      </c>
    </row>
    <row r="20" spans="1:35" ht="12.75" customHeight="1">
      <c r="A20" s="36"/>
      <c r="B20" s="148" t="s">
        <v>12</v>
      </c>
      <c r="C20" s="149"/>
      <c r="D20" s="150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8">SUM(T21,X21,AB21,AF21)</f>
        <v>0</v>
      </c>
      <c r="AH21" s="41">
        <f>IF(ISERROR(AG21/I21),0,AG21/I21)</f>
        <v>0</v>
      </c>
      <c r="AI21" s="42">
        <f t="shared" ref="AI21:AI30" si="9">IF(ISERROR(AG21/$AG$191),"-",AG21/$AG$191)</f>
        <v>0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:T30" si="10">SUM(Q22:S22)</f>
        <v>0</v>
      </c>
      <c r="U22" s="35"/>
      <c r="V22" s="35"/>
      <c r="W22" s="35"/>
      <c r="X22" s="40">
        <f t="shared" ref="X22:X30" si="11">SUM(U22:W22)</f>
        <v>0</v>
      </c>
      <c r="Y22" s="35"/>
      <c r="Z22" s="35"/>
      <c r="AA22" s="35"/>
      <c r="AB22" s="40">
        <f t="shared" ref="AB22:AB30" si="12">SUM(Y22:AA22)</f>
        <v>0</v>
      </c>
      <c r="AC22" s="35"/>
      <c r="AD22" s="35"/>
      <c r="AE22" s="35"/>
      <c r="AF22" s="40">
        <f t="shared" ref="AF22:AF30" si="13">SUM(AC22:AE22)</f>
        <v>0</v>
      </c>
      <c r="AG22" s="40">
        <f t="shared" si="8"/>
        <v>0</v>
      </c>
      <c r="AH22" s="41">
        <f t="shared" ref="AH22:AH30" si="14">IF(ISERROR(AG22/I22),0,AG22/I22)</f>
        <v>0</v>
      </c>
      <c r="AI22" s="42">
        <f t="shared" si="9"/>
        <v>0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si="10"/>
        <v>0</v>
      </c>
      <c r="U23" s="35"/>
      <c r="V23" s="35"/>
      <c r="W23" s="35"/>
      <c r="X23" s="40">
        <f t="shared" si="11"/>
        <v>0</v>
      </c>
      <c r="Y23" s="35"/>
      <c r="Z23" s="35"/>
      <c r="AA23" s="35"/>
      <c r="AB23" s="40">
        <f t="shared" si="12"/>
        <v>0</v>
      </c>
      <c r="AC23" s="35"/>
      <c r="AD23" s="35"/>
      <c r="AE23" s="35"/>
      <c r="AF23" s="40">
        <f t="shared" si="13"/>
        <v>0</v>
      </c>
      <c r="AG23" s="40">
        <f t="shared" si="8"/>
        <v>0</v>
      </c>
      <c r="AH23" s="41">
        <f t="shared" si="14"/>
        <v>0</v>
      </c>
      <c r="AI23" s="42">
        <f t="shared" si="9"/>
        <v>0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0"/>
        <v>0</v>
      </c>
      <c r="U24" s="35"/>
      <c r="V24" s="35"/>
      <c r="W24" s="35"/>
      <c r="X24" s="40">
        <f t="shared" si="11"/>
        <v>0</v>
      </c>
      <c r="Y24" s="35"/>
      <c r="Z24" s="35"/>
      <c r="AA24" s="35"/>
      <c r="AB24" s="40">
        <f t="shared" si="12"/>
        <v>0</v>
      </c>
      <c r="AC24" s="35"/>
      <c r="AD24" s="35"/>
      <c r="AE24" s="35"/>
      <c r="AF24" s="40">
        <f t="shared" si="13"/>
        <v>0</v>
      </c>
      <c r="AG24" s="40">
        <f t="shared" si="8"/>
        <v>0</v>
      </c>
      <c r="AH24" s="41">
        <f t="shared" si="14"/>
        <v>0</v>
      </c>
      <c r="AI24" s="42">
        <f t="shared" si="9"/>
        <v>0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0"/>
        <v>0</v>
      </c>
      <c r="U25" s="35"/>
      <c r="V25" s="35"/>
      <c r="W25" s="35"/>
      <c r="X25" s="40">
        <f t="shared" si="11"/>
        <v>0</v>
      </c>
      <c r="Y25" s="35"/>
      <c r="Z25" s="35"/>
      <c r="AA25" s="35"/>
      <c r="AB25" s="40">
        <f t="shared" si="12"/>
        <v>0</v>
      </c>
      <c r="AC25" s="35"/>
      <c r="AD25" s="35"/>
      <c r="AE25" s="35"/>
      <c r="AF25" s="40">
        <f t="shared" si="13"/>
        <v>0</v>
      </c>
      <c r="AG25" s="40">
        <f t="shared" si="8"/>
        <v>0</v>
      </c>
      <c r="AH25" s="41">
        <f t="shared" si="14"/>
        <v>0</v>
      </c>
      <c r="AI25" s="42">
        <f t="shared" si="9"/>
        <v>0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0"/>
        <v>0</v>
      </c>
      <c r="U26" s="35"/>
      <c r="V26" s="35"/>
      <c r="W26" s="35"/>
      <c r="X26" s="40">
        <f t="shared" si="11"/>
        <v>0</v>
      </c>
      <c r="Y26" s="35"/>
      <c r="Z26" s="35"/>
      <c r="AA26" s="35"/>
      <c r="AB26" s="40">
        <f t="shared" si="12"/>
        <v>0</v>
      </c>
      <c r="AC26" s="35"/>
      <c r="AD26" s="35"/>
      <c r="AE26" s="35"/>
      <c r="AF26" s="40">
        <f t="shared" si="13"/>
        <v>0</v>
      </c>
      <c r="AG26" s="40">
        <f t="shared" si="8"/>
        <v>0</v>
      </c>
      <c r="AH26" s="41">
        <f t="shared" si="14"/>
        <v>0</v>
      </c>
      <c r="AI26" s="42">
        <f t="shared" si="9"/>
        <v>0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0"/>
        <v>0</v>
      </c>
      <c r="U27" s="35"/>
      <c r="V27" s="35"/>
      <c r="W27" s="35"/>
      <c r="X27" s="40">
        <f t="shared" si="11"/>
        <v>0</v>
      </c>
      <c r="Y27" s="35"/>
      <c r="Z27" s="35"/>
      <c r="AA27" s="35"/>
      <c r="AB27" s="40">
        <f t="shared" si="12"/>
        <v>0</v>
      </c>
      <c r="AC27" s="35"/>
      <c r="AD27" s="35"/>
      <c r="AE27" s="35"/>
      <c r="AF27" s="40">
        <f t="shared" si="13"/>
        <v>0</v>
      </c>
      <c r="AG27" s="40">
        <f t="shared" si="8"/>
        <v>0</v>
      </c>
      <c r="AH27" s="41">
        <f t="shared" si="14"/>
        <v>0</v>
      </c>
      <c r="AI27" s="42">
        <f t="shared" si="9"/>
        <v>0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0"/>
        <v>0</v>
      </c>
      <c r="U28" s="35"/>
      <c r="V28" s="35"/>
      <c r="W28" s="35"/>
      <c r="X28" s="40">
        <f t="shared" si="11"/>
        <v>0</v>
      </c>
      <c r="Y28" s="35"/>
      <c r="Z28" s="35"/>
      <c r="AA28" s="35"/>
      <c r="AB28" s="40">
        <f t="shared" si="12"/>
        <v>0</v>
      </c>
      <c r="AC28" s="35"/>
      <c r="AD28" s="35"/>
      <c r="AE28" s="35"/>
      <c r="AF28" s="40">
        <f t="shared" si="13"/>
        <v>0</v>
      </c>
      <c r="AG28" s="40">
        <f t="shared" si="8"/>
        <v>0</v>
      </c>
      <c r="AH28" s="41">
        <f t="shared" si="14"/>
        <v>0</v>
      </c>
      <c r="AI28" s="42">
        <f t="shared" si="9"/>
        <v>0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0"/>
        <v>0</v>
      </c>
      <c r="U29" s="35"/>
      <c r="V29" s="35"/>
      <c r="W29" s="35"/>
      <c r="X29" s="40">
        <f t="shared" si="11"/>
        <v>0</v>
      </c>
      <c r="Y29" s="35"/>
      <c r="Z29" s="35"/>
      <c r="AA29" s="35"/>
      <c r="AB29" s="40">
        <f t="shared" si="12"/>
        <v>0</v>
      </c>
      <c r="AC29" s="35"/>
      <c r="AD29" s="35"/>
      <c r="AE29" s="35"/>
      <c r="AF29" s="40">
        <f t="shared" si="13"/>
        <v>0</v>
      </c>
      <c r="AG29" s="40">
        <f t="shared" si="8"/>
        <v>0</v>
      </c>
      <c r="AH29" s="41">
        <f t="shared" si="14"/>
        <v>0</v>
      </c>
      <c r="AI29" s="42">
        <f t="shared" si="9"/>
        <v>0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0"/>
        <v>0</v>
      </c>
      <c r="U30" s="35"/>
      <c r="V30" s="35"/>
      <c r="W30" s="35"/>
      <c r="X30" s="40">
        <f t="shared" si="11"/>
        <v>0</v>
      </c>
      <c r="Y30" s="35"/>
      <c r="Z30" s="35"/>
      <c r="AA30" s="35"/>
      <c r="AB30" s="40">
        <f t="shared" si="12"/>
        <v>0</v>
      </c>
      <c r="AC30" s="35"/>
      <c r="AD30" s="35"/>
      <c r="AE30" s="35"/>
      <c r="AF30" s="40">
        <f t="shared" si="13"/>
        <v>0</v>
      </c>
      <c r="AG30" s="40">
        <f t="shared" si="8"/>
        <v>0</v>
      </c>
      <c r="AH30" s="41">
        <f t="shared" si="14"/>
        <v>0</v>
      </c>
      <c r="AI30" s="42">
        <f t="shared" si="9"/>
        <v>0</v>
      </c>
    </row>
    <row r="31" spans="1:35" ht="12.75" customHeight="1" collapsed="1">
      <c r="A31" s="142" t="s">
        <v>55</v>
      </c>
      <c r="B31" s="143"/>
      <c r="C31" s="143"/>
      <c r="D31" s="143"/>
      <c r="E31" s="143"/>
      <c r="F31" s="143"/>
      <c r="G31" s="143"/>
      <c r="H31" s="144"/>
      <c r="I31" s="55">
        <f>SUM(I21:I30)</f>
        <v>0</v>
      </c>
      <c r="J31" s="55">
        <f>SUM(J21:J30)</f>
        <v>0</v>
      </c>
      <c r="K31" s="74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75"/>
      <c r="Q31" s="55">
        <f t="shared" ref="Q31:AG31" si="15">SUM(Q21:Q30)</f>
        <v>0</v>
      </c>
      <c r="R31" s="55">
        <f t="shared" si="15"/>
        <v>0</v>
      </c>
      <c r="S31" s="55">
        <f t="shared" si="15"/>
        <v>0</v>
      </c>
      <c r="T31" s="60">
        <f t="shared" si="15"/>
        <v>0</v>
      </c>
      <c r="U31" s="55">
        <f t="shared" si="15"/>
        <v>0</v>
      </c>
      <c r="V31" s="55">
        <f t="shared" si="15"/>
        <v>0</v>
      </c>
      <c r="W31" s="55">
        <f t="shared" si="15"/>
        <v>0</v>
      </c>
      <c r="X31" s="60">
        <f t="shared" si="15"/>
        <v>0</v>
      </c>
      <c r="Y31" s="55">
        <f t="shared" si="15"/>
        <v>0</v>
      </c>
      <c r="Z31" s="55">
        <f t="shared" si="15"/>
        <v>0</v>
      </c>
      <c r="AA31" s="55">
        <f t="shared" si="15"/>
        <v>0</v>
      </c>
      <c r="AB31" s="60">
        <f t="shared" si="15"/>
        <v>0</v>
      </c>
      <c r="AC31" s="55">
        <f t="shared" si="15"/>
        <v>0</v>
      </c>
      <c r="AD31" s="55">
        <f t="shared" si="15"/>
        <v>0</v>
      </c>
      <c r="AE31" s="55">
        <f t="shared" si="15"/>
        <v>0</v>
      </c>
      <c r="AF31" s="60">
        <f t="shared" si="15"/>
        <v>0</v>
      </c>
      <c r="AG31" s="53">
        <f t="shared" si="15"/>
        <v>0</v>
      </c>
      <c r="AH31" s="54">
        <f>IF(ISERROR(AG31/I31),0,AG31/I31)</f>
        <v>0</v>
      </c>
      <c r="AI31" s="54">
        <f>IF(ISERROR(AG31/$AG$191),0,AG31/$AG$191)</f>
        <v>0</v>
      </c>
    </row>
    <row r="32" spans="1:35" ht="12.75" customHeight="1">
      <c r="A32" s="36"/>
      <c r="B32" s="148" t="s">
        <v>13</v>
      </c>
      <c r="C32" s="149"/>
      <c r="D32" s="150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16">SUM(T33,X33,AB33,AF33)</f>
        <v>0</v>
      </c>
      <c r="AH33" s="41">
        <f>IF(ISERROR(AG33/I33),0,AG33/I33)</f>
        <v>0</v>
      </c>
      <c r="AI33" s="42">
        <f t="shared" ref="AI33:AI42" si="17">IF(ISERROR(AG33/$AG$191),"-",AG33/$AG$191)</f>
        <v>0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:T42" si="18">SUM(Q34:S34)</f>
        <v>0</v>
      </c>
      <c r="U34" s="35"/>
      <c r="V34" s="35"/>
      <c r="W34" s="35"/>
      <c r="X34" s="40">
        <f t="shared" ref="X34:X42" si="19">SUM(U34:W34)</f>
        <v>0</v>
      </c>
      <c r="Y34" s="35"/>
      <c r="Z34" s="35"/>
      <c r="AA34" s="35"/>
      <c r="AB34" s="40">
        <f t="shared" ref="AB34:AB42" si="20">SUM(Y34:AA34)</f>
        <v>0</v>
      </c>
      <c r="AC34" s="35"/>
      <c r="AD34" s="35"/>
      <c r="AE34" s="35"/>
      <c r="AF34" s="40">
        <f t="shared" ref="AF34:AF42" si="21">SUM(AC34:AE34)</f>
        <v>0</v>
      </c>
      <c r="AG34" s="40">
        <f t="shared" si="16"/>
        <v>0</v>
      </c>
      <c r="AH34" s="41">
        <f t="shared" ref="AH34:AH42" si="22">IF(ISERROR(AG34/I34),0,AG34/I34)</f>
        <v>0</v>
      </c>
      <c r="AI34" s="42">
        <f t="shared" si="17"/>
        <v>0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si="18"/>
        <v>0</v>
      </c>
      <c r="U35" s="35"/>
      <c r="V35" s="35"/>
      <c r="W35" s="35"/>
      <c r="X35" s="40">
        <f t="shared" si="19"/>
        <v>0</v>
      </c>
      <c r="Y35" s="35"/>
      <c r="Z35" s="35"/>
      <c r="AA35" s="35"/>
      <c r="AB35" s="40">
        <f t="shared" si="20"/>
        <v>0</v>
      </c>
      <c r="AC35" s="35"/>
      <c r="AD35" s="35"/>
      <c r="AE35" s="35"/>
      <c r="AF35" s="40">
        <f t="shared" si="21"/>
        <v>0</v>
      </c>
      <c r="AG35" s="40">
        <f t="shared" si="16"/>
        <v>0</v>
      </c>
      <c r="AH35" s="41">
        <f t="shared" si="22"/>
        <v>0</v>
      </c>
      <c r="AI35" s="42">
        <f t="shared" si="17"/>
        <v>0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18"/>
        <v>0</v>
      </c>
      <c r="U36" s="35"/>
      <c r="V36" s="35"/>
      <c r="W36" s="35"/>
      <c r="X36" s="40">
        <f t="shared" si="19"/>
        <v>0</v>
      </c>
      <c r="Y36" s="35"/>
      <c r="Z36" s="35"/>
      <c r="AA36" s="35"/>
      <c r="AB36" s="40">
        <f t="shared" si="20"/>
        <v>0</v>
      </c>
      <c r="AC36" s="35"/>
      <c r="AD36" s="35"/>
      <c r="AE36" s="35"/>
      <c r="AF36" s="40">
        <f t="shared" si="21"/>
        <v>0</v>
      </c>
      <c r="AG36" s="40">
        <f t="shared" si="16"/>
        <v>0</v>
      </c>
      <c r="AH36" s="41">
        <f t="shared" si="22"/>
        <v>0</v>
      </c>
      <c r="AI36" s="42">
        <f t="shared" si="17"/>
        <v>0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18"/>
        <v>0</v>
      </c>
      <c r="U37" s="35"/>
      <c r="V37" s="35"/>
      <c r="W37" s="35"/>
      <c r="X37" s="40">
        <f t="shared" si="19"/>
        <v>0</v>
      </c>
      <c r="Y37" s="35"/>
      <c r="Z37" s="35"/>
      <c r="AA37" s="35"/>
      <c r="AB37" s="40">
        <f t="shared" si="20"/>
        <v>0</v>
      </c>
      <c r="AC37" s="35"/>
      <c r="AD37" s="35"/>
      <c r="AE37" s="35"/>
      <c r="AF37" s="40">
        <f t="shared" si="21"/>
        <v>0</v>
      </c>
      <c r="AG37" s="40">
        <f t="shared" si="16"/>
        <v>0</v>
      </c>
      <c r="AH37" s="41">
        <f t="shared" si="22"/>
        <v>0</v>
      </c>
      <c r="AI37" s="42">
        <f t="shared" si="17"/>
        <v>0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18"/>
        <v>0</v>
      </c>
      <c r="U38" s="35"/>
      <c r="V38" s="35"/>
      <c r="W38" s="35"/>
      <c r="X38" s="40">
        <f t="shared" si="19"/>
        <v>0</v>
      </c>
      <c r="Y38" s="35"/>
      <c r="Z38" s="35"/>
      <c r="AA38" s="35"/>
      <c r="AB38" s="40">
        <f t="shared" si="20"/>
        <v>0</v>
      </c>
      <c r="AC38" s="35"/>
      <c r="AD38" s="35"/>
      <c r="AE38" s="35"/>
      <c r="AF38" s="40">
        <f t="shared" si="21"/>
        <v>0</v>
      </c>
      <c r="AG38" s="40">
        <f t="shared" si="16"/>
        <v>0</v>
      </c>
      <c r="AH38" s="41">
        <f t="shared" si="22"/>
        <v>0</v>
      </c>
      <c r="AI38" s="42">
        <f t="shared" si="17"/>
        <v>0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18"/>
        <v>0</v>
      </c>
      <c r="U39" s="35"/>
      <c r="V39" s="35"/>
      <c r="W39" s="35"/>
      <c r="X39" s="40">
        <f t="shared" si="19"/>
        <v>0</v>
      </c>
      <c r="Y39" s="35"/>
      <c r="Z39" s="35"/>
      <c r="AA39" s="35"/>
      <c r="AB39" s="40">
        <f t="shared" si="20"/>
        <v>0</v>
      </c>
      <c r="AC39" s="35"/>
      <c r="AD39" s="35"/>
      <c r="AE39" s="35"/>
      <c r="AF39" s="40">
        <f t="shared" si="21"/>
        <v>0</v>
      </c>
      <c r="AG39" s="40">
        <f t="shared" si="16"/>
        <v>0</v>
      </c>
      <c r="AH39" s="41">
        <f t="shared" si="22"/>
        <v>0</v>
      </c>
      <c r="AI39" s="42">
        <f t="shared" si="17"/>
        <v>0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18"/>
        <v>0</v>
      </c>
      <c r="U40" s="35"/>
      <c r="V40" s="35"/>
      <c r="W40" s="35"/>
      <c r="X40" s="40">
        <f t="shared" si="19"/>
        <v>0</v>
      </c>
      <c r="Y40" s="35"/>
      <c r="Z40" s="35"/>
      <c r="AA40" s="35"/>
      <c r="AB40" s="40">
        <f t="shared" si="20"/>
        <v>0</v>
      </c>
      <c r="AC40" s="35"/>
      <c r="AD40" s="35"/>
      <c r="AE40" s="35"/>
      <c r="AF40" s="40">
        <f t="shared" si="21"/>
        <v>0</v>
      </c>
      <c r="AG40" s="40">
        <f t="shared" si="16"/>
        <v>0</v>
      </c>
      <c r="AH40" s="41">
        <f t="shared" si="22"/>
        <v>0</v>
      </c>
      <c r="AI40" s="42">
        <f t="shared" si="17"/>
        <v>0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18"/>
        <v>0</v>
      </c>
      <c r="U41" s="35"/>
      <c r="V41" s="35"/>
      <c r="W41" s="35"/>
      <c r="X41" s="40">
        <f t="shared" si="19"/>
        <v>0</v>
      </c>
      <c r="Y41" s="35"/>
      <c r="Z41" s="35"/>
      <c r="AA41" s="35"/>
      <c r="AB41" s="40">
        <f t="shared" si="20"/>
        <v>0</v>
      </c>
      <c r="AC41" s="35"/>
      <c r="AD41" s="35"/>
      <c r="AE41" s="35"/>
      <c r="AF41" s="40">
        <f t="shared" si="21"/>
        <v>0</v>
      </c>
      <c r="AG41" s="40">
        <f t="shared" si="16"/>
        <v>0</v>
      </c>
      <c r="AH41" s="41">
        <f t="shared" si="22"/>
        <v>0</v>
      </c>
      <c r="AI41" s="42">
        <f t="shared" si="17"/>
        <v>0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18"/>
        <v>0</v>
      </c>
      <c r="U42" s="35"/>
      <c r="V42" s="35"/>
      <c r="W42" s="35"/>
      <c r="X42" s="40">
        <f t="shared" si="19"/>
        <v>0</v>
      </c>
      <c r="Y42" s="35"/>
      <c r="Z42" s="35"/>
      <c r="AA42" s="35"/>
      <c r="AB42" s="40">
        <f t="shared" si="20"/>
        <v>0</v>
      </c>
      <c r="AC42" s="35"/>
      <c r="AD42" s="35"/>
      <c r="AE42" s="35"/>
      <c r="AF42" s="40">
        <f t="shared" si="21"/>
        <v>0</v>
      </c>
      <c r="AG42" s="40">
        <f t="shared" si="16"/>
        <v>0</v>
      </c>
      <c r="AH42" s="41">
        <f t="shared" si="22"/>
        <v>0</v>
      </c>
      <c r="AI42" s="42">
        <f t="shared" si="17"/>
        <v>0</v>
      </c>
    </row>
    <row r="43" spans="1:35" ht="12.75" customHeight="1" collapsed="1">
      <c r="A43" s="142" t="s">
        <v>57</v>
      </c>
      <c r="B43" s="143"/>
      <c r="C43" s="143"/>
      <c r="D43" s="143"/>
      <c r="E43" s="143"/>
      <c r="F43" s="143"/>
      <c r="G43" s="143"/>
      <c r="H43" s="144"/>
      <c r="I43" s="55">
        <f>SUM(I33:I42)</f>
        <v>0</v>
      </c>
      <c r="J43" s="55">
        <f>SUM(J33:J42)</f>
        <v>0</v>
      </c>
      <c r="K43" s="74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75"/>
      <c r="Q43" s="55">
        <f t="shared" ref="Q43:AG43" si="23">SUM(Q33:Q42)</f>
        <v>0</v>
      </c>
      <c r="R43" s="55">
        <f t="shared" si="23"/>
        <v>0</v>
      </c>
      <c r="S43" s="55">
        <f t="shared" si="23"/>
        <v>0</v>
      </c>
      <c r="T43" s="60">
        <f t="shared" si="23"/>
        <v>0</v>
      </c>
      <c r="U43" s="55">
        <f t="shared" si="23"/>
        <v>0</v>
      </c>
      <c r="V43" s="55">
        <f t="shared" si="23"/>
        <v>0</v>
      </c>
      <c r="W43" s="55">
        <f t="shared" si="23"/>
        <v>0</v>
      </c>
      <c r="X43" s="60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60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0</v>
      </c>
      <c r="AF43" s="60">
        <f t="shared" si="23"/>
        <v>0</v>
      </c>
      <c r="AG43" s="53">
        <f t="shared" si="23"/>
        <v>0</v>
      </c>
      <c r="AH43" s="54">
        <f>IF(ISERROR(AG43/I43),0,AG43/I43)</f>
        <v>0</v>
      </c>
      <c r="AI43" s="54">
        <f>IF(ISERROR(AG43/$AG$191),0,AG43/$AG$191)</f>
        <v>0</v>
      </c>
    </row>
    <row r="44" spans="1:35" ht="12.75" customHeight="1">
      <c r="A44" s="36"/>
      <c r="B44" s="148" t="s">
        <v>14</v>
      </c>
      <c r="C44" s="149"/>
      <c r="D44" s="150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24">SUM(T45,X45,AB45,AF45)</f>
        <v>0</v>
      </c>
      <c r="AH45" s="41">
        <f>IF(ISERROR(AG45/I45),0,AG45/I45)</f>
        <v>0</v>
      </c>
      <c r="AI45" s="42">
        <f t="shared" ref="AI45:AI54" si="25">IF(ISERROR(AG45/$AG$191),"-",AG45/$AG$191)</f>
        <v>0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:T54" si="26">SUM(Q46:S46)</f>
        <v>0</v>
      </c>
      <c r="U46" s="35"/>
      <c r="V46" s="35"/>
      <c r="W46" s="35"/>
      <c r="X46" s="40">
        <f t="shared" ref="X46:X54" si="27">SUM(U46:W46)</f>
        <v>0</v>
      </c>
      <c r="Y46" s="35"/>
      <c r="Z46" s="35"/>
      <c r="AA46" s="35"/>
      <c r="AB46" s="40">
        <f t="shared" ref="AB46:AB54" si="28">SUM(Y46:AA46)</f>
        <v>0</v>
      </c>
      <c r="AC46" s="35"/>
      <c r="AD46" s="35"/>
      <c r="AE46" s="35"/>
      <c r="AF46" s="40">
        <f t="shared" ref="AF46:AF54" si="29">SUM(AC46:AE46)</f>
        <v>0</v>
      </c>
      <c r="AG46" s="40">
        <f t="shared" si="24"/>
        <v>0</v>
      </c>
      <c r="AH46" s="41">
        <f t="shared" ref="AH46:AH54" si="30">IF(ISERROR(AG46/I46),0,AG46/I46)</f>
        <v>0</v>
      </c>
      <c r="AI46" s="42">
        <f t="shared" si="25"/>
        <v>0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si="26"/>
        <v>0</v>
      </c>
      <c r="U47" s="35"/>
      <c r="V47" s="35"/>
      <c r="W47" s="35"/>
      <c r="X47" s="40">
        <f t="shared" si="27"/>
        <v>0</v>
      </c>
      <c r="Y47" s="35"/>
      <c r="Z47" s="35"/>
      <c r="AA47" s="35"/>
      <c r="AB47" s="40">
        <f t="shared" si="28"/>
        <v>0</v>
      </c>
      <c r="AC47" s="35"/>
      <c r="AD47" s="35"/>
      <c r="AE47" s="35"/>
      <c r="AF47" s="40">
        <f t="shared" si="29"/>
        <v>0</v>
      </c>
      <c r="AG47" s="40">
        <f t="shared" si="24"/>
        <v>0</v>
      </c>
      <c r="AH47" s="41">
        <f t="shared" si="30"/>
        <v>0</v>
      </c>
      <c r="AI47" s="42">
        <f t="shared" si="25"/>
        <v>0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26"/>
        <v>0</v>
      </c>
      <c r="U48" s="35"/>
      <c r="V48" s="35"/>
      <c r="W48" s="35"/>
      <c r="X48" s="40">
        <f t="shared" si="27"/>
        <v>0</v>
      </c>
      <c r="Y48" s="35"/>
      <c r="Z48" s="35"/>
      <c r="AA48" s="35"/>
      <c r="AB48" s="40">
        <f t="shared" si="28"/>
        <v>0</v>
      </c>
      <c r="AC48" s="35"/>
      <c r="AD48" s="35"/>
      <c r="AE48" s="35"/>
      <c r="AF48" s="40">
        <f t="shared" si="29"/>
        <v>0</v>
      </c>
      <c r="AG48" s="40">
        <f t="shared" si="24"/>
        <v>0</v>
      </c>
      <c r="AH48" s="41">
        <f t="shared" si="30"/>
        <v>0</v>
      </c>
      <c r="AI48" s="42">
        <f t="shared" si="25"/>
        <v>0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26"/>
        <v>0</v>
      </c>
      <c r="U49" s="35"/>
      <c r="V49" s="35"/>
      <c r="W49" s="35"/>
      <c r="X49" s="40">
        <f t="shared" si="27"/>
        <v>0</v>
      </c>
      <c r="Y49" s="35"/>
      <c r="Z49" s="35"/>
      <c r="AA49" s="35"/>
      <c r="AB49" s="40">
        <f t="shared" si="28"/>
        <v>0</v>
      </c>
      <c r="AC49" s="35"/>
      <c r="AD49" s="35"/>
      <c r="AE49" s="35"/>
      <c r="AF49" s="40">
        <f t="shared" si="29"/>
        <v>0</v>
      </c>
      <c r="AG49" s="40">
        <f t="shared" si="24"/>
        <v>0</v>
      </c>
      <c r="AH49" s="41">
        <f t="shared" si="30"/>
        <v>0</v>
      </c>
      <c r="AI49" s="42">
        <f t="shared" si="25"/>
        <v>0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26"/>
        <v>0</v>
      </c>
      <c r="U50" s="35"/>
      <c r="V50" s="35"/>
      <c r="W50" s="35"/>
      <c r="X50" s="40">
        <f t="shared" si="27"/>
        <v>0</v>
      </c>
      <c r="Y50" s="35"/>
      <c r="Z50" s="35"/>
      <c r="AA50" s="35"/>
      <c r="AB50" s="40">
        <f t="shared" si="28"/>
        <v>0</v>
      </c>
      <c r="AC50" s="35"/>
      <c r="AD50" s="35"/>
      <c r="AE50" s="35"/>
      <c r="AF50" s="40">
        <f t="shared" si="29"/>
        <v>0</v>
      </c>
      <c r="AG50" s="40">
        <f t="shared" si="24"/>
        <v>0</v>
      </c>
      <c r="AH50" s="41">
        <f t="shared" si="30"/>
        <v>0</v>
      </c>
      <c r="AI50" s="42">
        <f t="shared" si="25"/>
        <v>0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26"/>
        <v>0</v>
      </c>
      <c r="U51" s="35"/>
      <c r="V51" s="35"/>
      <c r="W51" s="35"/>
      <c r="X51" s="40">
        <f t="shared" si="27"/>
        <v>0</v>
      </c>
      <c r="Y51" s="35"/>
      <c r="Z51" s="35"/>
      <c r="AA51" s="35"/>
      <c r="AB51" s="40">
        <f t="shared" si="28"/>
        <v>0</v>
      </c>
      <c r="AC51" s="35"/>
      <c r="AD51" s="35"/>
      <c r="AE51" s="35"/>
      <c r="AF51" s="40">
        <f t="shared" si="29"/>
        <v>0</v>
      </c>
      <c r="AG51" s="40">
        <f t="shared" si="24"/>
        <v>0</v>
      </c>
      <c r="AH51" s="41">
        <f t="shared" si="30"/>
        <v>0</v>
      </c>
      <c r="AI51" s="42">
        <f t="shared" si="25"/>
        <v>0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26"/>
        <v>0</v>
      </c>
      <c r="U52" s="35"/>
      <c r="V52" s="35"/>
      <c r="W52" s="35"/>
      <c r="X52" s="40">
        <f t="shared" si="27"/>
        <v>0</v>
      </c>
      <c r="Y52" s="35"/>
      <c r="Z52" s="35"/>
      <c r="AA52" s="35"/>
      <c r="AB52" s="40">
        <f t="shared" si="28"/>
        <v>0</v>
      </c>
      <c r="AC52" s="35"/>
      <c r="AD52" s="35"/>
      <c r="AE52" s="35"/>
      <c r="AF52" s="40">
        <f t="shared" si="29"/>
        <v>0</v>
      </c>
      <c r="AG52" s="40">
        <f t="shared" si="24"/>
        <v>0</v>
      </c>
      <c r="AH52" s="41">
        <f t="shared" si="30"/>
        <v>0</v>
      </c>
      <c r="AI52" s="42">
        <f t="shared" si="25"/>
        <v>0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26"/>
        <v>0</v>
      </c>
      <c r="U53" s="35"/>
      <c r="V53" s="35"/>
      <c r="W53" s="35"/>
      <c r="X53" s="40">
        <f t="shared" si="27"/>
        <v>0</v>
      </c>
      <c r="Y53" s="35"/>
      <c r="Z53" s="35"/>
      <c r="AA53" s="35"/>
      <c r="AB53" s="40">
        <f t="shared" si="28"/>
        <v>0</v>
      </c>
      <c r="AC53" s="35"/>
      <c r="AD53" s="35"/>
      <c r="AE53" s="35"/>
      <c r="AF53" s="40">
        <f t="shared" si="29"/>
        <v>0</v>
      </c>
      <c r="AG53" s="40">
        <f t="shared" si="24"/>
        <v>0</v>
      </c>
      <c r="AH53" s="41">
        <f t="shared" si="30"/>
        <v>0</v>
      </c>
      <c r="AI53" s="42">
        <f t="shared" si="25"/>
        <v>0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26"/>
        <v>0</v>
      </c>
      <c r="U54" s="35"/>
      <c r="V54" s="35"/>
      <c r="W54" s="35"/>
      <c r="X54" s="40">
        <f t="shared" si="27"/>
        <v>0</v>
      </c>
      <c r="Y54" s="35"/>
      <c r="Z54" s="35"/>
      <c r="AA54" s="35"/>
      <c r="AB54" s="40">
        <f t="shared" si="28"/>
        <v>0</v>
      </c>
      <c r="AC54" s="35"/>
      <c r="AD54" s="35"/>
      <c r="AE54" s="35"/>
      <c r="AF54" s="40">
        <f t="shared" si="29"/>
        <v>0</v>
      </c>
      <c r="AG54" s="40">
        <f t="shared" si="24"/>
        <v>0</v>
      </c>
      <c r="AH54" s="41">
        <f t="shared" si="30"/>
        <v>0</v>
      </c>
      <c r="AI54" s="42">
        <f t="shared" si="25"/>
        <v>0</v>
      </c>
    </row>
    <row r="55" spans="1:35" ht="12.75" customHeight="1" collapsed="1">
      <c r="A55" s="142" t="s">
        <v>58</v>
      </c>
      <c r="B55" s="143"/>
      <c r="C55" s="143"/>
      <c r="D55" s="143"/>
      <c r="E55" s="143"/>
      <c r="F55" s="143"/>
      <c r="G55" s="143"/>
      <c r="H55" s="144"/>
      <c r="I55" s="55">
        <f>SUM(I45:I54)</f>
        <v>0</v>
      </c>
      <c r="J55" s="55">
        <f>SUM(J45:J54)</f>
        <v>0</v>
      </c>
      <c r="K55" s="74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75"/>
      <c r="Q55" s="55">
        <f t="shared" ref="Q55:AG55" si="31">SUM(Q45:Q54)</f>
        <v>0</v>
      </c>
      <c r="R55" s="55">
        <f t="shared" si="31"/>
        <v>0</v>
      </c>
      <c r="S55" s="55">
        <f t="shared" si="31"/>
        <v>0</v>
      </c>
      <c r="T55" s="60">
        <f t="shared" si="31"/>
        <v>0</v>
      </c>
      <c r="U55" s="55">
        <f t="shared" si="31"/>
        <v>0</v>
      </c>
      <c r="V55" s="55">
        <f t="shared" si="31"/>
        <v>0</v>
      </c>
      <c r="W55" s="55">
        <f t="shared" si="31"/>
        <v>0</v>
      </c>
      <c r="X55" s="60">
        <f t="shared" si="31"/>
        <v>0</v>
      </c>
      <c r="Y55" s="55">
        <f t="shared" si="31"/>
        <v>0</v>
      </c>
      <c r="Z55" s="55">
        <f t="shared" si="31"/>
        <v>0</v>
      </c>
      <c r="AA55" s="55">
        <f t="shared" si="31"/>
        <v>0</v>
      </c>
      <c r="AB55" s="60">
        <f t="shared" si="31"/>
        <v>0</v>
      </c>
      <c r="AC55" s="55">
        <f t="shared" si="31"/>
        <v>0</v>
      </c>
      <c r="AD55" s="55">
        <f t="shared" si="31"/>
        <v>0</v>
      </c>
      <c r="AE55" s="55">
        <f t="shared" si="31"/>
        <v>0</v>
      </c>
      <c r="AF55" s="60">
        <f t="shared" si="31"/>
        <v>0</v>
      </c>
      <c r="AG55" s="53">
        <f t="shared" si="31"/>
        <v>0</v>
      </c>
      <c r="AH55" s="54">
        <f>IF(ISERROR(AG55/I55),0,AG55/I55)</f>
        <v>0</v>
      </c>
      <c r="AI55" s="54">
        <f>IF(ISERROR(AG55/$AG$191),0,AG55/$AG$191)</f>
        <v>0</v>
      </c>
    </row>
    <row r="56" spans="1:35" ht="12.75" customHeight="1">
      <c r="A56" s="36"/>
      <c r="B56" s="148" t="s">
        <v>59</v>
      </c>
      <c r="C56" s="149"/>
      <c r="D56" s="150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32">SUM(T57,X57,AB57,AF57)</f>
        <v>0</v>
      </c>
      <c r="AH57" s="41">
        <f>IF(ISERROR(AG57/I57),0,AG57/I57)</f>
        <v>0</v>
      </c>
      <c r="AI57" s="42">
        <f t="shared" ref="AI57:AI66" si="33">IF(ISERROR(AG57/$AG$191),"-",AG57/$AG$191)</f>
        <v>0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:T66" si="34">SUM(Q58:S58)</f>
        <v>0</v>
      </c>
      <c r="U58" s="35"/>
      <c r="V58" s="35"/>
      <c r="W58" s="35"/>
      <c r="X58" s="40">
        <f t="shared" ref="X58:X66" si="35">SUM(U58:W58)</f>
        <v>0</v>
      </c>
      <c r="Y58" s="35"/>
      <c r="Z58" s="35"/>
      <c r="AA58" s="35"/>
      <c r="AB58" s="40">
        <f t="shared" ref="AB58:AB66" si="36">SUM(Y58:AA58)</f>
        <v>0</v>
      </c>
      <c r="AC58" s="35"/>
      <c r="AD58" s="35"/>
      <c r="AE58" s="35"/>
      <c r="AF58" s="40">
        <f t="shared" ref="AF58:AF66" si="37">SUM(AC58:AE58)</f>
        <v>0</v>
      </c>
      <c r="AG58" s="40">
        <f t="shared" si="32"/>
        <v>0</v>
      </c>
      <c r="AH58" s="41">
        <f t="shared" ref="AH58:AH66" si="38">IF(ISERROR(AG58/I58),0,AG58/I58)</f>
        <v>0</v>
      </c>
      <c r="AI58" s="42">
        <f t="shared" si="33"/>
        <v>0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si="34"/>
        <v>0</v>
      </c>
      <c r="U59" s="35"/>
      <c r="V59" s="35"/>
      <c r="W59" s="35"/>
      <c r="X59" s="40">
        <f t="shared" si="35"/>
        <v>0</v>
      </c>
      <c r="Y59" s="35"/>
      <c r="Z59" s="35"/>
      <c r="AA59" s="35"/>
      <c r="AB59" s="40">
        <f t="shared" si="36"/>
        <v>0</v>
      </c>
      <c r="AC59" s="35"/>
      <c r="AD59" s="35"/>
      <c r="AE59" s="35"/>
      <c r="AF59" s="40">
        <f t="shared" si="37"/>
        <v>0</v>
      </c>
      <c r="AG59" s="40">
        <f t="shared" si="32"/>
        <v>0</v>
      </c>
      <c r="AH59" s="41">
        <f t="shared" si="38"/>
        <v>0</v>
      </c>
      <c r="AI59" s="42">
        <f t="shared" si="33"/>
        <v>0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34"/>
        <v>0</v>
      </c>
      <c r="U60" s="35"/>
      <c r="V60" s="35"/>
      <c r="W60" s="35"/>
      <c r="X60" s="40">
        <f t="shared" si="35"/>
        <v>0</v>
      </c>
      <c r="Y60" s="35"/>
      <c r="Z60" s="35"/>
      <c r="AA60" s="35"/>
      <c r="AB60" s="40">
        <f t="shared" si="36"/>
        <v>0</v>
      </c>
      <c r="AC60" s="35"/>
      <c r="AD60" s="35"/>
      <c r="AE60" s="35"/>
      <c r="AF60" s="40">
        <f t="shared" si="37"/>
        <v>0</v>
      </c>
      <c r="AG60" s="40">
        <f t="shared" si="32"/>
        <v>0</v>
      </c>
      <c r="AH60" s="41">
        <f t="shared" si="38"/>
        <v>0</v>
      </c>
      <c r="AI60" s="42">
        <f t="shared" si="33"/>
        <v>0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34"/>
        <v>0</v>
      </c>
      <c r="U61" s="35"/>
      <c r="V61" s="35"/>
      <c r="W61" s="35"/>
      <c r="X61" s="40">
        <f t="shared" si="35"/>
        <v>0</v>
      </c>
      <c r="Y61" s="35"/>
      <c r="Z61" s="35"/>
      <c r="AA61" s="35"/>
      <c r="AB61" s="40">
        <f t="shared" si="36"/>
        <v>0</v>
      </c>
      <c r="AC61" s="35"/>
      <c r="AD61" s="35"/>
      <c r="AE61" s="35"/>
      <c r="AF61" s="40">
        <f t="shared" si="37"/>
        <v>0</v>
      </c>
      <c r="AG61" s="40">
        <f t="shared" si="32"/>
        <v>0</v>
      </c>
      <c r="AH61" s="41">
        <f t="shared" si="38"/>
        <v>0</v>
      </c>
      <c r="AI61" s="42">
        <f t="shared" si="33"/>
        <v>0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34"/>
        <v>0</v>
      </c>
      <c r="U62" s="35"/>
      <c r="V62" s="35"/>
      <c r="W62" s="35"/>
      <c r="X62" s="40">
        <f t="shared" si="35"/>
        <v>0</v>
      </c>
      <c r="Y62" s="35"/>
      <c r="Z62" s="35"/>
      <c r="AA62" s="35"/>
      <c r="AB62" s="40">
        <f t="shared" si="36"/>
        <v>0</v>
      </c>
      <c r="AC62" s="35"/>
      <c r="AD62" s="35"/>
      <c r="AE62" s="35"/>
      <c r="AF62" s="40">
        <f t="shared" si="37"/>
        <v>0</v>
      </c>
      <c r="AG62" s="40">
        <f t="shared" si="32"/>
        <v>0</v>
      </c>
      <c r="AH62" s="41">
        <f t="shared" si="38"/>
        <v>0</v>
      </c>
      <c r="AI62" s="42">
        <f t="shared" si="33"/>
        <v>0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34"/>
        <v>0</v>
      </c>
      <c r="U63" s="35"/>
      <c r="V63" s="35"/>
      <c r="W63" s="35"/>
      <c r="X63" s="40">
        <f t="shared" si="35"/>
        <v>0</v>
      </c>
      <c r="Y63" s="35"/>
      <c r="Z63" s="35"/>
      <c r="AA63" s="35"/>
      <c r="AB63" s="40">
        <f t="shared" si="36"/>
        <v>0</v>
      </c>
      <c r="AC63" s="35"/>
      <c r="AD63" s="35"/>
      <c r="AE63" s="35"/>
      <c r="AF63" s="40">
        <f t="shared" si="37"/>
        <v>0</v>
      </c>
      <c r="AG63" s="40">
        <f t="shared" si="32"/>
        <v>0</v>
      </c>
      <c r="AH63" s="41">
        <f t="shared" si="38"/>
        <v>0</v>
      </c>
      <c r="AI63" s="42">
        <f t="shared" si="33"/>
        <v>0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34"/>
        <v>0</v>
      </c>
      <c r="U64" s="35"/>
      <c r="V64" s="35"/>
      <c r="W64" s="35"/>
      <c r="X64" s="40">
        <f t="shared" si="35"/>
        <v>0</v>
      </c>
      <c r="Y64" s="35"/>
      <c r="Z64" s="35"/>
      <c r="AA64" s="35"/>
      <c r="AB64" s="40">
        <f t="shared" si="36"/>
        <v>0</v>
      </c>
      <c r="AC64" s="35"/>
      <c r="AD64" s="35"/>
      <c r="AE64" s="35"/>
      <c r="AF64" s="40">
        <f t="shared" si="37"/>
        <v>0</v>
      </c>
      <c r="AG64" s="40">
        <f t="shared" si="32"/>
        <v>0</v>
      </c>
      <c r="AH64" s="41">
        <f t="shared" si="38"/>
        <v>0</v>
      </c>
      <c r="AI64" s="42">
        <f t="shared" si="33"/>
        <v>0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34"/>
        <v>0</v>
      </c>
      <c r="U65" s="35"/>
      <c r="V65" s="35"/>
      <c r="W65" s="35"/>
      <c r="X65" s="40">
        <f t="shared" si="35"/>
        <v>0</v>
      </c>
      <c r="Y65" s="35"/>
      <c r="Z65" s="35"/>
      <c r="AA65" s="35"/>
      <c r="AB65" s="40">
        <f t="shared" si="36"/>
        <v>0</v>
      </c>
      <c r="AC65" s="35"/>
      <c r="AD65" s="35"/>
      <c r="AE65" s="35"/>
      <c r="AF65" s="40">
        <f t="shared" si="37"/>
        <v>0</v>
      </c>
      <c r="AG65" s="40">
        <f t="shared" si="32"/>
        <v>0</v>
      </c>
      <c r="AH65" s="41">
        <f t="shared" si="38"/>
        <v>0</v>
      </c>
      <c r="AI65" s="42">
        <f t="shared" si="33"/>
        <v>0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34"/>
        <v>0</v>
      </c>
      <c r="U66" s="35"/>
      <c r="V66" s="35"/>
      <c r="W66" s="35"/>
      <c r="X66" s="40">
        <f t="shared" si="35"/>
        <v>0</v>
      </c>
      <c r="Y66" s="35"/>
      <c r="Z66" s="35"/>
      <c r="AA66" s="35"/>
      <c r="AB66" s="40">
        <f t="shared" si="36"/>
        <v>0</v>
      </c>
      <c r="AC66" s="35"/>
      <c r="AD66" s="35"/>
      <c r="AE66" s="35"/>
      <c r="AF66" s="40">
        <f t="shared" si="37"/>
        <v>0</v>
      </c>
      <c r="AG66" s="40">
        <f t="shared" si="32"/>
        <v>0</v>
      </c>
      <c r="AH66" s="41">
        <f t="shared" si="38"/>
        <v>0</v>
      </c>
      <c r="AI66" s="42">
        <f t="shared" si="33"/>
        <v>0</v>
      </c>
    </row>
    <row r="67" spans="1:35" ht="12.75" customHeight="1" collapsed="1">
      <c r="A67" s="142" t="s">
        <v>60</v>
      </c>
      <c r="B67" s="143"/>
      <c r="C67" s="143"/>
      <c r="D67" s="143"/>
      <c r="E67" s="143"/>
      <c r="F67" s="143"/>
      <c r="G67" s="143"/>
      <c r="H67" s="144"/>
      <c r="I67" s="55">
        <f>SUM(I57:I66)</f>
        <v>0</v>
      </c>
      <c r="J67" s="55">
        <f>SUM(J57:J66)</f>
        <v>0</v>
      </c>
      <c r="K67" s="74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75"/>
      <c r="Q67" s="55">
        <f t="shared" ref="Q67:AG67" si="39">SUM(Q57:Q66)</f>
        <v>0</v>
      </c>
      <c r="R67" s="55">
        <f t="shared" si="39"/>
        <v>0</v>
      </c>
      <c r="S67" s="55">
        <f t="shared" si="39"/>
        <v>0</v>
      </c>
      <c r="T67" s="60">
        <f t="shared" si="39"/>
        <v>0</v>
      </c>
      <c r="U67" s="55">
        <f t="shared" si="39"/>
        <v>0</v>
      </c>
      <c r="V67" s="55">
        <f t="shared" si="39"/>
        <v>0</v>
      </c>
      <c r="W67" s="55">
        <f t="shared" si="39"/>
        <v>0</v>
      </c>
      <c r="X67" s="60">
        <f t="shared" si="39"/>
        <v>0</v>
      </c>
      <c r="Y67" s="55">
        <f t="shared" si="39"/>
        <v>0</v>
      </c>
      <c r="Z67" s="55">
        <f t="shared" si="39"/>
        <v>0</v>
      </c>
      <c r="AA67" s="55">
        <f t="shared" si="39"/>
        <v>0</v>
      </c>
      <c r="AB67" s="60">
        <f t="shared" si="39"/>
        <v>0</v>
      </c>
      <c r="AC67" s="55">
        <f t="shared" si="39"/>
        <v>0</v>
      </c>
      <c r="AD67" s="55">
        <f t="shared" si="39"/>
        <v>0</v>
      </c>
      <c r="AE67" s="55">
        <f t="shared" si="39"/>
        <v>0</v>
      </c>
      <c r="AF67" s="60">
        <f t="shared" si="39"/>
        <v>0</v>
      </c>
      <c r="AG67" s="53">
        <f t="shared" si="39"/>
        <v>0</v>
      </c>
      <c r="AH67" s="54">
        <f>IF(ISERROR(AG67/I67),0,AG67/I67)</f>
        <v>0</v>
      </c>
      <c r="AI67" s="54">
        <f>IF(ISERROR(AG67/$AG$191),0,AG67/$AG$191)</f>
        <v>0</v>
      </c>
    </row>
    <row r="68" spans="1:35" ht="12.75" customHeight="1">
      <c r="A68" s="36"/>
      <c r="B68" s="148" t="s">
        <v>15</v>
      </c>
      <c r="C68" s="149"/>
      <c r="D68" s="150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40">SUM(T69,X69,AB69,AF69)</f>
        <v>0</v>
      </c>
      <c r="AH69" s="41">
        <f>IF(ISERROR(AG69/I69),0,AG69/I69)</f>
        <v>0</v>
      </c>
      <c r="AI69" s="42">
        <f t="shared" ref="AI69:AI78" si="41">IF(ISERROR(AG69/$AG$191),"-",AG69/$AG$191)</f>
        <v>0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:T78" si="42">SUM(Q70:S70)</f>
        <v>0</v>
      </c>
      <c r="U70" s="35"/>
      <c r="V70" s="35"/>
      <c r="W70" s="35"/>
      <c r="X70" s="40">
        <f t="shared" ref="X70:X78" si="43">SUM(U70:W70)</f>
        <v>0</v>
      </c>
      <c r="Y70" s="35"/>
      <c r="Z70" s="35"/>
      <c r="AA70" s="35"/>
      <c r="AB70" s="40">
        <f t="shared" ref="AB70:AB78" si="44">SUM(Y70:AA70)</f>
        <v>0</v>
      </c>
      <c r="AC70" s="35"/>
      <c r="AD70" s="35"/>
      <c r="AE70" s="35"/>
      <c r="AF70" s="40">
        <f t="shared" ref="AF70:AF78" si="45">SUM(AC70:AE70)</f>
        <v>0</v>
      </c>
      <c r="AG70" s="40">
        <f t="shared" si="40"/>
        <v>0</v>
      </c>
      <c r="AH70" s="41">
        <f t="shared" ref="AH70:AH78" si="46">IF(ISERROR(AG70/I70),0,AG70/I70)</f>
        <v>0</v>
      </c>
      <c r="AI70" s="42">
        <f t="shared" si="41"/>
        <v>0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si="42"/>
        <v>0</v>
      </c>
      <c r="U71" s="35"/>
      <c r="V71" s="35"/>
      <c r="W71" s="35"/>
      <c r="X71" s="40">
        <f t="shared" si="43"/>
        <v>0</v>
      </c>
      <c r="Y71" s="35"/>
      <c r="Z71" s="35"/>
      <c r="AA71" s="35"/>
      <c r="AB71" s="40">
        <f t="shared" si="44"/>
        <v>0</v>
      </c>
      <c r="AC71" s="35"/>
      <c r="AD71" s="35"/>
      <c r="AE71" s="35"/>
      <c r="AF71" s="40">
        <f t="shared" si="45"/>
        <v>0</v>
      </c>
      <c r="AG71" s="40">
        <f t="shared" si="40"/>
        <v>0</v>
      </c>
      <c r="AH71" s="41">
        <f t="shared" si="46"/>
        <v>0</v>
      </c>
      <c r="AI71" s="42">
        <f t="shared" si="41"/>
        <v>0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42"/>
        <v>0</v>
      </c>
      <c r="U72" s="35"/>
      <c r="V72" s="35"/>
      <c r="W72" s="35"/>
      <c r="X72" s="40">
        <f t="shared" si="43"/>
        <v>0</v>
      </c>
      <c r="Y72" s="35"/>
      <c r="Z72" s="35"/>
      <c r="AA72" s="35"/>
      <c r="AB72" s="40">
        <f t="shared" si="44"/>
        <v>0</v>
      </c>
      <c r="AC72" s="35"/>
      <c r="AD72" s="35"/>
      <c r="AE72" s="35"/>
      <c r="AF72" s="40">
        <f t="shared" si="45"/>
        <v>0</v>
      </c>
      <c r="AG72" s="40">
        <f t="shared" si="40"/>
        <v>0</v>
      </c>
      <c r="AH72" s="41">
        <f t="shared" si="46"/>
        <v>0</v>
      </c>
      <c r="AI72" s="42">
        <f t="shared" si="41"/>
        <v>0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42"/>
        <v>0</v>
      </c>
      <c r="U73" s="35"/>
      <c r="V73" s="35"/>
      <c r="W73" s="35"/>
      <c r="X73" s="40">
        <f t="shared" si="43"/>
        <v>0</v>
      </c>
      <c r="Y73" s="35"/>
      <c r="Z73" s="35"/>
      <c r="AA73" s="35"/>
      <c r="AB73" s="40">
        <f t="shared" si="44"/>
        <v>0</v>
      </c>
      <c r="AC73" s="35"/>
      <c r="AD73" s="35"/>
      <c r="AE73" s="35"/>
      <c r="AF73" s="40">
        <f t="shared" si="45"/>
        <v>0</v>
      </c>
      <c r="AG73" s="40">
        <f t="shared" si="40"/>
        <v>0</v>
      </c>
      <c r="AH73" s="41">
        <f t="shared" si="46"/>
        <v>0</v>
      </c>
      <c r="AI73" s="42">
        <f t="shared" si="41"/>
        <v>0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42"/>
        <v>0</v>
      </c>
      <c r="U74" s="35"/>
      <c r="V74" s="35"/>
      <c r="W74" s="35"/>
      <c r="X74" s="40">
        <f t="shared" si="43"/>
        <v>0</v>
      </c>
      <c r="Y74" s="35"/>
      <c r="Z74" s="35"/>
      <c r="AA74" s="35"/>
      <c r="AB74" s="40">
        <f t="shared" si="44"/>
        <v>0</v>
      </c>
      <c r="AC74" s="35"/>
      <c r="AD74" s="35"/>
      <c r="AE74" s="35"/>
      <c r="AF74" s="40">
        <f t="shared" si="45"/>
        <v>0</v>
      </c>
      <c r="AG74" s="40">
        <f t="shared" si="40"/>
        <v>0</v>
      </c>
      <c r="AH74" s="41">
        <f t="shared" si="46"/>
        <v>0</v>
      </c>
      <c r="AI74" s="42">
        <f t="shared" si="41"/>
        <v>0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42"/>
        <v>0</v>
      </c>
      <c r="U75" s="35"/>
      <c r="V75" s="35"/>
      <c r="W75" s="35"/>
      <c r="X75" s="40">
        <f t="shared" si="43"/>
        <v>0</v>
      </c>
      <c r="Y75" s="35"/>
      <c r="Z75" s="35"/>
      <c r="AA75" s="35"/>
      <c r="AB75" s="40">
        <f t="shared" si="44"/>
        <v>0</v>
      </c>
      <c r="AC75" s="35"/>
      <c r="AD75" s="35"/>
      <c r="AE75" s="35"/>
      <c r="AF75" s="40">
        <f t="shared" si="45"/>
        <v>0</v>
      </c>
      <c r="AG75" s="40">
        <f t="shared" si="40"/>
        <v>0</v>
      </c>
      <c r="AH75" s="41">
        <f t="shared" si="46"/>
        <v>0</v>
      </c>
      <c r="AI75" s="42">
        <f t="shared" si="41"/>
        <v>0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42"/>
        <v>0</v>
      </c>
      <c r="U76" s="35"/>
      <c r="V76" s="35"/>
      <c r="W76" s="35"/>
      <c r="X76" s="40">
        <f t="shared" si="43"/>
        <v>0</v>
      </c>
      <c r="Y76" s="35"/>
      <c r="Z76" s="35"/>
      <c r="AA76" s="35"/>
      <c r="AB76" s="40">
        <f t="shared" si="44"/>
        <v>0</v>
      </c>
      <c r="AC76" s="35"/>
      <c r="AD76" s="35"/>
      <c r="AE76" s="35"/>
      <c r="AF76" s="40">
        <f t="shared" si="45"/>
        <v>0</v>
      </c>
      <c r="AG76" s="40">
        <f t="shared" si="40"/>
        <v>0</v>
      </c>
      <c r="AH76" s="41">
        <f t="shared" si="46"/>
        <v>0</v>
      </c>
      <c r="AI76" s="42">
        <f t="shared" si="41"/>
        <v>0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42"/>
        <v>0</v>
      </c>
      <c r="U77" s="35"/>
      <c r="V77" s="35"/>
      <c r="W77" s="35"/>
      <c r="X77" s="40">
        <f t="shared" si="43"/>
        <v>0</v>
      </c>
      <c r="Y77" s="35"/>
      <c r="Z77" s="35"/>
      <c r="AA77" s="35"/>
      <c r="AB77" s="40">
        <f t="shared" si="44"/>
        <v>0</v>
      </c>
      <c r="AC77" s="35"/>
      <c r="AD77" s="35"/>
      <c r="AE77" s="35"/>
      <c r="AF77" s="40">
        <f t="shared" si="45"/>
        <v>0</v>
      </c>
      <c r="AG77" s="40">
        <f t="shared" si="40"/>
        <v>0</v>
      </c>
      <c r="AH77" s="41">
        <f t="shared" si="46"/>
        <v>0</v>
      </c>
      <c r="AI77" s="42">
        <f t="shared" si="41"/>
        <v>0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42"/>
        <v>0</v>
      </c>
      <c r="U78" s="35"/>
      <c r="V78" s="35"/>
      <c r="W78" s="35"/>
      <c r="X78" s="40">
        <f t="shared" si="43"/>
        <v>0</v>
      </c>
      <c r="Y78" s="35"/>
      <c r="Z78" s="35"/>
      <c r="AA78" s="35"/>
      <c r="AB78" s="40">
        <f t="shared" si="44"/>
        <v>0</v>
      </c>
      <c r="AC78" s="35"/>
      <c r="AD78" s="35"/>
      <c r="AE78" s="35"/>
      <c r="AF78" s="40">
        <f t="shared" si="45"/>
        <v>0</v>
      </c>
      <c r="AG78" s="40">
        <f t="shared" si="40"/>
        <v>0</v>
      </c>
      <c r="AH78" s="41">
        <f t="shared" si="46"/>
        <v>0</v>
      </c>
      <c r="AI78" s="42">
        <f t="shared" si="41"/>
        <v>0</v>
      </c>
    </row>
    <row r="79" spans="1:35" ht="12.75" customHeight="1" collapsed="1">
      <c r="A79" s="142" t="s">
        <v>61</v>
      </c>
      <c r="B79" s="143"/>
      <c r="C79" s="143"/>
      <c r="D79" s="143"/>
      <c r="E79" s="143"/>
      <c r="F79" s="143"/>
      <c r="G79" s="143"/>
      <c r="H79" s="144"/>
      <c r="I79" s="55">
        <f>SUM(I69:I78)</f>
        <v>0</v>
      </c>
      <c r="J79" s="55">
        <f>SUM(J69:J78)</f>
        <v>0</v>
      </c>
      <c r="K79" s="74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75"/>
      <c r="Q79" s="55">
        <f t="shared" ref="Q79:AG79" si="47">SUM(Q69:Q78)</f>
        <v>0</v>
      </c>
      <c r="R79" s="55">
        <f t="shared" si="47"/>
        <v>0</v>
      </c>
      <c r="S79" s="55">
        <f t="shared" si="47"/>
        <v>0</v>
      </c>
      <c r="T79" s="60">
        <f t="shared" si="47"/>
        <v>0</v>
      </c>
      <c r="U79" s="55">
        <f t="shared" si="47"/>
        <v>0</v>
      </c>
      <c r="V79" s="55">
        <f t="shared" si="47"/>
        <v>0</v>
      </c>
      <c r="W79" s="55">
        <f t="shared" si="47"/>
        <v>0</v>
      </c>
      <c r="X79" s="60">
        <f t="shared" si="47"/>
        <v>0</v>
      </c>
      <c r="Y79" s="55">
        <f t="shared" si="47"/>
        <v>0</v>
      </c>
      <c r="Z79" s="55">
        <f t="shared" si="47"/>
        <v>0</v>
      </c>
      <c r="AA79" s="55">
        <f t="shared" si="47"/>
        <v>0</v>
      </c>
      <c r="AB79" s="60">
        <f t="shared" si="47"/>
        <v>0</v>
      </c>
      <c r="AC79" s="55">
        <f t="shared" si="47"/>
        <v>0</v>
      </c>
      <c r="AD79" s="55">
        <f t="shared" si="47"/>
        <v>0</v>
      </c>
      <c r="AE79" s="55">
        <f t="shared" si="47"/>
        <v>0</v>
      </c>
      <c r="AF79" s="60">
        <f t="shared" si="47"/>
        <v>0</v>
      </c>
      <c r="AG79" s="53">
        <f t="shared" si="47"/>
        <v>0</v>
      </c>
      <c r="AH79" s="54">
        <f>IF(ISERROR(AG79/I79),0,AG79/I79)</f>
        <v>0</v>
      </c>
      <c r="AI79" s="54">
        <f>IF(ISERROR(AG79/$AG$191),0,AG79/$AG$191)</f>
        <v>0</v>
      </c>
    </row>
    <row r="80" spans="1:35" ht="12.75" customHeight="1">
      <c r="A80" s="36"/>
      <c r="B80" s="148" t="s">
        <v>16</v>
      </c>
      <c r="C80" s="149"/>
      <c r="D80" s="150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48">SUM(T81,X81,AB81,AF81)</f>
        <v>0</v>
      </c>
      <c r="AH81" s="41">
        <f>IF(ISERROR(AG81/I81),0,AG81/I81)</f>
        <v>0</v>
      </c>
      <c r="AI81" s="42">
        <f t="shared" ref="AI81:AI90" si="49">IF(ISERROR(AG81/$AG$191),"-",AG81/$AG$191)</f>
        <v>0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:T90" si="50">SUM(Q82:S82)</f>
        <v>0</v>
      </c>
      <c r="U82" s="35"/>
      <c r="V82" s="35"/>
      <c r="W82" s="35"/>
      <c r="X82" s="40">
        <f t="shared" ref="X82:X90" si="51">SUM(U82:W82)</f>
        <v>0</v>
      </c>
      <c r="Y82" s="35"/>
      <c r="Z82" s="35"/>
      <c r="AA82" s="35"/>
      <c r="AB82" s="40">
        <f t="shared" ref="AB82:AB90" si="52">SUM(Y82:AA82)</f>
        <v>0</v>
      </c>
      <c r="AC82" s="35"/>
      <c r="AD82" s="35"/>
      <c r="AE82" s="35"/>
      <c r="AF82" s="40">
        <f t="shared" ref="AF82:AF90" si="53">SUM(AC82:AE82)</f>
        <v>0</v>
      </c>
      <c r="AG82" s="40">
        <f t="shared" si="48"/>
        <v>0</v>
      </c>
      <c r="AH82" s="41">
        <f t="shared" ref="AH82:AH90" si="54">IF(ISERROR(AG82/I82),0,AG82/I82)</f>
        <v>0</v>
      </c>
      <c r="AI82" s="42">
        <f t="shared" si="49"/>
        <v>0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si="50"/>
        <v>0</v>
      </c>
      <c r="U83" s="35"/>
      <c r="V83" s="35"/>
      <c r="W83" s="35"/>
      <c r="X83" s="40">
        <f t="shared" si="51"/>
        <v>0</v>
      </c>
      <c r="Y83" s="35"/>
      <c r="Z83" s="35"/>
      <c r="AA83" s="35"/>
      <c r="AB83" s="40">
        <f t="shared" si="52"/>
        <v>0</v>
      </c>
      <c r="AC83" s="35"/>
      <c r="AD83" s="35"/>
      <c r="AE83" s="35"/>
      <c r="AF83" s="40">
        <f t="shared" si="53"/>
        <v>0</v>
      </c>
      <c r="AG83" s="40">
        <f t="shared" si="48"/>
        <v>0</v>
      </c>
      <c r="AH83" s="41">
        <f t="shared" si="54"/>
        <v>0</v>
      </c>
      <c r="AI83" s="42">
        <f t="shared" si="49"/>
        <v>0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50"/>
        <v>0</v>
      </c>
      <c r="U84" s="35"/>
      <c r="V84" s="35"/>
      <c r="W84" s="35"/>
      <c r="X84" s="40">
        <f t="shared" si="51"/>
        <v>0</v>
      </c>
      <c r="Y84" s="35"/>
      <c r="Z84" s="35"/>
      <c r="AA84" s="35"/>
      <c r="AB84" s="40">
        <f t="shared" si="52"/>
        <v>0</v>
      </c>
      <c r="AC84" s="35"/>
      <c r="AD84" s="35"/>
      <c r="AE84" s="35"/>
      <c r="AF84" s="40">
        <f t="shared" si="53"/>
        <v>0</v>
      </c>
      <c r="AG84" s="40">
        <f t="shared" si="48"/>
        <v>0</v>
      </c>
      <c r="AH84" s="41">
        <f t="shared" si="54"/>
        <v>0</v>
      </c>
      <c r="AI84" s="42">
        <f t="shared" si="49"/>
        <v>0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50"/>
        <v>0</v>
      </c>
      <c r="U85" s="35"/>
      <c r="V85" s="35"/>
      <c r="W85" s="35"/>
      <c r="X85" s="40">
        <f t="shared" si="51"/>
        <v>0</v>
      </c>
      <c r="Y85" s="35"/>
      <c r="Z85" s="35"/>
      <c r="AA85" s="35"/>
      <c r="AB85" s="40">
        <f t="shared" si="52"/>
        <v>0</v>
      </c>
      <c r="AC85" s="35"/>
      <c r="AD85" s="35"/>
      <c r="AE85" s="35"/>
      <c r="AF85" s="40">
        <f t="shared" si="53"/>
        <v>0</v>
      </c>
      <c r="AG85" s="40">
        <f t="shared" si="48"/>
        <v>0</v>
      </c>
      <c r="AH85" s="41">
        <f t="shared" si="54"/>
        <v>0</v>
      </c>
      <c r="AI85" s="42">
        <f t="shared" si="49"/>
        <v>0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50"/>
        <v>0</v>
      </c>
      <c r="U86" s="35"/>
      <c r="V86" s="35"/>
      <c r="W86" s="35"/>
      <c r="X86" s="40">
        <f t="shared" si="51"/>
        <v>0</v>
      </c>
      <c r="Y86" s="35"/>
      <c r="Z86" s="35"/>
      <c r="AA86" s="35"/>
      <c r="AB86" s="40">
        <f t="shared" si="52"/>
        <v>0</v>
      </c>
      <c r="AC86" s="35"/>
      <c r="AD86" s="35"/>
      <c r="AE86" s="35"/>
      <c r="AF86" s="40">
        <f t="shared" si="53"/>
        <v>0</v>
      </c>
      <c r="AG86" s="40">
        <f t="shared" si="48"/>
        <v>0</v>
      </c>
      <c r="AH86" s="41">
        <f t="shared" si="54"/>
        <v>0</v>
      </c>
      <c r="AI86" s="42">
        <f t="shared" si="49"/>
        <v>0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50"/>
        <v>0</v>
      </c>
      <c r="U87" s="35"/>
      <c r="V87" s="35"/>
      <c r="W87" s="35"/>
      <c r="X87" s="40">
        <f t="shared" si="51"/>
        <v>0</v>
      </c>
      <c r="Y87" s="35"/>
      <c r="Z87" s="35"/>
      <c r="AA87" s="35"/>
      <c r="AB87" s="40">
        <f t="shared" si="52"/>
        <v>0</v>
      </c>
      <c r="AC87" s="35"/>
      <c r="AD87" s="35"/>
      <c r="AE87" s="35"/>
      <c r="AF87" s="40">
        <f t="shared" si="53"/>
        <v>0</v>
      </c>
      <c r="AG87" s="40">
        <f t="shared" si="48"/>
        <v>0</v>
      </c>
      <c r="AH87" s="41">
        <f t="shared" si="54"/>
        <v>0</v>
      </c>
      <c r="AI87" s="42">
        <f t="shared" si="49"/>
        <v>0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50"/>
        <v>0</v>
      </c>
      <c r="U88" s="35"/>
      <c r="V88" s="35"/>
      <c r="W88" s="35"/>
      <c r="X88" s="40">
        <f t="shared" si="51"/>
        <v>0</v>
      </c>
      <c r="Y88" s="35"/>
      <c r="Z88" s="35"/>
      <c r="AA88" s="35"/>
      <c r="AB88" s="40">
        <f t="shared" si="52"/>
        <v>0</v>
      </c>
      <c r="AC88" s="35"/>
      <c r="AD88" s="35"/>
      <c r="AE88" s="35"/>
      <c r="AF88" s="40">
        <f t="shared" si="53"/>
        <v>0</v>
      </c>
      <c r="AG88" s="40">
        <f t="shared" si="48"/>
        <v>0</v>
      </c>
      <c r="AH88" s="41">
        <f t="shared" si="54"/>
        <v>0</v>
      </c>
      <c r="AI88" s="42">
        <f t="shared" si="49"/>
        <v>0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50"/>
        <v>0</v>
      </c>
      <c r="U89" s="35"/>
      <c r="V89" s="35"/>
      <c r="W89" s="35"/>
      <c r="X89" s="40">
        <f t="shared" si="51"/>
        <v>0</v>
      </c>
      <c r="Y89" s="35"/>
      <c r="Z89" s="35"/>
      <c r="AA89" s="35"/>
      <c r="AB89" s="40">
        <f t="shared" si="52"/>
        <v>0</v>
      </c>
      <c r="AC89" s="35"/>
      <c r="AD89" s="35"/>
      <c r="AE89" s="35"/>
      <c r="AF89" s="40">
        <f t="shared" si="53"/>
        <v>0</v>
      </c>
      <c r="AG89" s="40">
        <f t="shared" si="48"/>
        <v>0</v>
      </c>
      <c r="AH89" s="41">
        <f t="shared" si="54"/>
        <v>0</v>
      </c>
      <c r="AI89" s="42">
        <f t="shared" si="49"/>
        <v>0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50"/>
        <v>0</v>
      </c>
      <c r="U90" s="35"/>
      <c r="V90" s="35"/>
      <c r="W90" s="35"/>
      <c r="X90" s="40">
        <f t="shared" si="51"/>
        <v>0</v>
      </c>
      <c r="Y90" s="35"/>
      <c r="Z90" s="35"/>
      <c r="AA90" s="35"/>
      <c r="AB90" s="40">
        <f t="shared" si="52"/>
        <v>0</v>
      </c>
      <c r="AC90" s="35"/>
      <c r="AD90" s="35"/>
      <c r="AE90" s="35"/>
      <c r="AF90" s="40">
        <f t="shared" si="53"/>
        <v>0</v>
      </c>
      <c r="AG90" s="40">
        <f t="shared" si="48"/>
        <v>0</v>
      </c>
      <c r="AH90" s="41">
        <f t="shared" si="54"/>
        <v>0</v>
      </c>
      <c r="AI90" s="42">
        <f t="shared" si="49"/>
        <v>0</v>
      </c>
    </row>
    <row r="91" spans="1:35" ht="12.75" customHeight="1" collapsed="1">
      <c r="A91" s="142" t="s">
        <v>62</v>
      </c>
      <c r="B91" s="143"/>
      <c r="C91" s="143"/>
      <c r="D91" s="143"/>
      <c r="E91" s="143"/>
      <c r="F91" s="143"/>
      <c r="G91" s="143"/>
      <c r="H91" s="144"/>
      <c r="I91" s="55">
        <f>SUM(I81:I90)</f>
        <v>0</v>
      </c>
      <c r="J91" s="55">
        <f>SUM(J81:J90)</f>
        <v>0</v>
      </c>
      <c r="K91" s="74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75"/>
      <c r="Q91" s="55">
        <f t="shared" ref="Q91:AG91" si="55">SUM(Q81:Q90)</f>
        <v>0</v>
      </c>
      <c r="R91" s="55">
        <f t="shared" si="55"/>
        <v>0</v>
      </c>
      <c r="S91" s="55">
        <f t="shared" si="55"/>
        <v>0</v>
      </c>
      <c r="T91" s="60">
        <f t="shared" si="55"/>
        <v>0</v>
      </c>
      <c r="U91" s="55">
        <f t="shared" si="55"/>
        <v>0</v>
      </c>
      <c r="V91" s="55">
        <f t="shared" si="55"/>
        <v>0</v>
      </c>
      <c r="W91" s="55">
        <f t="shared" si="55"/>
        <v>0</v>
      </c>
      <c r="X91" s="60">
        <f t="shared" si="55"/>
        <v>0</v>
      </c>
      <c r="Y91" s="55">
        <f t="shared" si="55"/>
        <v>0</v>
      </c>
      <c r="Z91" s="55">
        <f t="shared" si="55"/>
        <v>0</v>
      </c>
      <c r="AA91" s="55">
        <f t="shared" si="55"/>
        <v>0</v>
      </c>
      <c r="AB91" s="60">
        <f t="shared" si="55"/>
        <v>0</v>
      </c>
      <c r="AC91" s="55">
        <f t="shared" si="55"/>
        <v>0</v>
      </c>
      <c r="AD91" s="55">
        <f t="shared" si="55"/>
        <v>0</v>
      </c>
      <c r="AE91" s="55">
        <f t="shared" si="55"/>
        <v>0</v>
      </c>
      <c r="AF91" s="60">
        <f t="shared" si="55"/>
        <v>0</v>
      </c>
      <c r="AG91" s="53">
        <f t="shared" si="55"/>
        <v>0</v>
      </c>
      <c r="AH91" s="54">
        <f>IF(ISERROR(AG91/I91),0,AG91/I91)</f>
        <v>0</v>
      </c>
      <c r="AI91" s="54">
        <f>IF(ISERROR(AG91/$AG$191),0,AG91/$AG$191)</f>
        <v>0</v>
      </c>
    </row>
    <row r="92" spans="1:35" ht="12.75" customHeight="1">
      <c r="A92" s="36"/>
      <c r="B92" s="148" t="s">
        <v>63</v>
      </c>
      <c r="C92" s="149"/>
      <c r="D92" s="150"/>
      <c r="E92" s="18"/>
      <c r="F92" s="19"/>
      <c r="G92" s="20"/>
      <c r="H92" s="20"/>
      <c r="I92" s="21"/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hidden="1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9"/>
      <c r="J93" s="30"/>
      <c r="K93" s="28"/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:AG102" si="56">SUM(T93,X93,AB93,AF93)</f>
        <v>0</v>
      </c>
      <c r="AH93" s="41">
        <f>IF(ISERROR(AG93/I93),0,AG93/I93)</f>
        <v>0</v>
      </c>
      <c r="AI93" s="42">
        <f t="shared" ref="AI93:AI102" si="57">IF(ISERROR(AG93/$AG$191),"-",AG93/$AG$191)</f>
        <v>0</v>
      </c>
    </row>
    <row r="94" spans="1:35" ht="12.75" hidden="1" customHeight="1" outlineLevel="1">
      <c r="A94" s="16">
        <v>2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ref="T94:T102" si="58">SUM(Q94:S94)</f>
        <v>0</v>
      </c>
      <c r="U94" s="35"/>
      <c r="V94" s="35"/>
      <c r="W94" s="35"/>
      <c r="X94" s="40">
        <f t="shared" ref="X94:X102" si="59">SUM(U94:W94)</f>
        <v>0</v>
      </c>
      <c r="Y94" s="35"/>
      <c r="Z94" s="35"/>
      <c r="AA94" s="35"/>
      <c r="AB94" s="40">
        <f t="shared" ref="AB94:AB102" si="60">SUM(Y94:AA94)</f>
        <v>0</v>
      </c>
      <c r="AC94" s="35"/>
      <c r="AD94" s="35"/>
      <c r="AE94" s="35"/>
      <c r="AF94" s="40">
        <f t="shared" ref="AF94:AF102" si="61">SUM(AC94:AE94)</f>
        <v>0</v>
      </c>
      <c r="AG94" s="40">
        <f t="shared" si="56"/>
        <v>0</v>
      </c>
      <c r="AH94" s="41">
        <f t="shared" ref="AH94:AH102" si="62">IF(ISERROR(AG94/I94),0,AG94/I94)</f>
        <v>0</v>
      </c>
      <c r="AI94" s="42">
        <f t="shared" si="57"/>
        <v>0</v>
      </c>
    </row>
    <row r="95" spans="1:35" ht="12.75" hidden="1" customHeight="1" outlineLevel="1">
      <c r="A95" s="16">
        <v>3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si="58"/>
        <v>0</v>
      </c>
      <c r="U95" s="35"/>
      <c r="V95" s="35"/>
      <c r="W95" s="35"/>
      <c r="X95" s="40">
        <f t="shared" si="59"/>
        <v>0</v>
      </c>
      <c r="Y95" s="35"/>
      <c r="Z95" s="35"/>
      <c r="AA95" s="35"/>
      <c r="AB95" s="40">
        <f t="shared" si="60"/>
        <v>0</v>
      </c>
      <c r="AC95" s="35"/>
      <c r="AD95" s="35"/>
      <c r="AE95" s="35"/>
      <c r="AF95" s="40">
        <f t="shared" si="61"/>
        <v>0</v>
      </c>
      <c r="AG95" s="40">
        <f t="shared" si="56"/>
        <v>0</v>
      </c>
      <c r="AH95" s="41">
        <f t="shared" si="62"/>
        <v>0</v>
      </c>
      <c r="AI95" s="42">
        <f t="shared" si="57"/>
        <v>0</v>
      </c>
    </row>
    <row r="96" spans="1:35" ht="12.75" hidden="1" customHeight="1" outlineLevel="1">
      <c r="A96" s="16">
        <v>4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58"/>
        <v>0</v>
      </c>
      <c r="U96" s="35"/>
      <c r="V96" s="35"/>
      <c r="W96" s="35"/>
      <c r="X96" s="40">
        <f t="shared" si="59"/>
        <v>0</v>
      </c>
      <c r="Y96" s="35"/>
      <c r="Z96" s="35"/>
      <c r="AA96" s="35"/>
      <c r="AB96" s="40">
        <f t="shared" si="60"/>
        <v>0</v>
      </c>
      <c r="AC96" s="35"/>
      <c r="AD96" s="35"/>
      <c r="AE96" s="35"/>
      <c r="AF96" s="40">
        <f t="shared" si="61"/>
        <v>0</v>
      </c>
      <c r="AG96" s="40">
        <f t="shared" si="56"/>
        <v>0</v>
      </c>
      <c r="AH96" s="41">
        <f t="shared" si="62"/>
        <v>0</v>
      </c>
      <c r="AI96" s="42">
        <f t="shared" si="57"/>
        <v>0</v>
      </c>
    </row>
    <row r="97" spans="1:35" ht="12.75" hidden="1" customHeight="1" outlineLevel="1">
      <c r="A97" s="16">
        <v>5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58"/>
        <v>0</v>
      </c>
      <c r="U97" s="35"/>
      <c r="V97" s="35"/>
      <c r="W97" s="35"/>
      <c r="X97" s="40">
        <f t="shared" si="59"/>
        <v>0</v>
      </c>
      <c r="Y97" s="35"/>
      <c r="Z97" s="35"/>
      <c r="AA97" s="35"/>
      <c r="AB97" s="40">
        <f t="shared" si="60"/>
        <v>0</v>
      </c>
      <c r="AC97" s="35"/>
      <c r="AD97" s="35"/>
      <c r="AE97" s="35"/>
      <c r="AF97" s="40">
        <f t="shared" si="61"/>
        <v>0</v>
      </c>
      <c r="AG97" s="40">
        <f t="shared" si="56"/>
        <v>0</v>
      </c>
      <c r="AH97" s="41">
        <f t="shared" si="62"/>
        <v>0</v>
      </c>
      <c r="AI97" s="42">
        <f t="shared" si="57"/>
        <v>0</v>
      </c>
    </row>
    <row r="98" spans="1:35" ht="12.75" hidden="1" customHeight="1" outlineLevel="1">
      <c r="A98" s="16">
        <v>6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58"/>
        <v>0</v>
      </c>
      <c r="U98" s="35"/>
      <c r="V98" s="35"/>
      <c r="W98" s="35"/>
      <c r="X98" s="40">
        <f t="shared" si="59"/>
        <v>0</v>
      </c>
      <c r="Y98" s="35"/>
      <c r="Z98" s="35"/>
      <c r="AA98" s="35"/>
      <c r="AB98" s="40">
        <f t="shared" si="60"/>
        <v>0</v>
      </c>
      <c r="AC98" s="35"/>
      <c r="AD98" s="35"/>
      <c r="AE98" s="35"/>
      <c r="AF98" s="40">
        <f t="shared" si="61"/>
        <v>0</v>
      </c>
      <c r="AG98" s="40">
        <f t="shared" si="56"/>
        <v>0</v>
      </c>
      <c r="AH98" s="41">
        <f t="shared" si="62"/>
        <v>0</v>
      </c>
      <c r="AI98" s="42">
        <f t="shared" si="57"/>
        <v>0</v>
      </c>
    </row>
    <row r="99" spans="1:35" ht="12.75" hidden="1" customHeight="1" outlineLevel="1">
      <c r="A99" s="16">
        <v>7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58"/>
        <v>0</v>
      </c>
      <c r="U99" s="35"/>
      <c r="V99" s="35"/>
      <c r="W99" s="35"/>
      <c r="X99" s="40">
        <f t="shared" si="59"/>
        <v>0</v>
      </c>
      <c r="Y99" s="35"/>
      <c r="Z99" s="35"/>
      <c r="AA99" s="35"/>
      <c r="AB99" s="40">
        <f t="shared" si="60"/>
        <v>0</v>
      </c>
      <c r="AC99" s="35"/>
      <c r="AD99" s="35"/>
      <c r="AE99" s="35"/>
      <c r="AF99" s="40">
        <f t="shared" si="61"/>
        <v>0</v>
      </c>
      <c r="AG99" s="40">
        <f t="shared" si="56"/>
        <v>0</v>
      </c>
      <c r="AH99" s="41">
        <f t="shared" si="62"/>
        <v>0</v>
      </c>
      <c r="AI99" s="42">
        <f t="shared" si="57"/>
        <v>0</v>
      </c>
    </row>
    <row r="100" spans="1:35" ht="12.75" hidden="1" customHeight="1" outlineLevel="1">
      <c r="A100" s="16">
        <v>8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58"/>
        <v>0</v>
      </c>
      <c r="U100" s="35"/>
      <c r="V100" s="35"/>
      <c r="W100" s="35"/>
      <c r="X100" s="40">
        <f t="shared" si="59"/>
        <v>0</v>
      </c>
      <c r="Y100" s="35"/>
      <c r="Z100" s="35"/>
      <c r="AA100" s="35"/>
      <c r="AB100" s="40">
        <f t="shared" si="60"/>
        <v>0</v>
      </c>
      <c r="AC100" s="35"/>
      <c r="AD100" s="35"/>
      <c r="AE100" s="35"/>
      <c r="AF100" s="40">
        <f t="shared" si="61"/>
        <v>0</v>
      </c>
      <c r="AG100" s="40">
        <f t="shared" si="56"/>
        <v>0</v>
      </c>
      <c r="AH100" s="41">
        <f t="shared" si="62"/>
        <v>0</v>
      </c>
      <c r="AI100" s="42">
        <f t="shared" si="57"/>
        <v>0</v>
      </c>
    </row>
    <row r="101" spans="1:35" ht="12.75" hidden="1" customHeight="1" outlineLevel="1">
      <c r="A101" s="16">
        <v>9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58"/>
        <v>0</v>
      </c>
      <c r="U101" s="35"/>
      <c r="V101" s="35"/>
      <c r="W101" s="35"/>
      <c r="X101" s="40">
        <f t="shared" si="59"/>
        <v>0</v>
      </c>
      <c r="Y101" s="35"/>
      <c r="Z101" s="35"/>
      <c r="AA101" s="35"/>
      <c r="AB101" s="40">
        <f t="shared" si="60"/>
        <v>0</v>
      </c>
      <c r="AC101" s="35"/>
      <c r="AD101" s="35"/>
      <c r="AE101" s="35"/>
      <c r="AF101" s="40">
        <f t="shared" si="61"/>
        <v>0</v>
      </c>
      <c r="AG101" s="40">
        <f t="shared" si="56"/>
        <v>0</v>
      </c>
      <c r="AH101" s="41">
        <f t="shared" si="62"/>
        <v>0</v>
      </c>
      <c r="AI101" s="42">
        <f t="shared" si="57"/>
        <v>0</v>
      </c>
    </row>
    <row r="102" spans="1:35" ht="12.75" hidden="1" customHeight="1" outlineLevel="1">
      <c r="A102" s="16">
        <v>10</v>
      </c>
      <c r="B102" s="32"/>
      <c r="C102" s="31"/>
      <c r="D102" s="32"/>
      <c r="E102" s="32"/>
      <c r="F102" s="32"/>
      <c r="G102" s="31"/>
      <c r="H102" s="31"/>
      <c r="I102" s="29"/>
      <c r="J102" s="34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58"/>
        <v>0</v>
      </c>
      <c r="U102" s="35"/>
      <c r="V102" s="35"/>
      <c r="W102" s="35"/>
      <c r="X102" s="40">
        <f t="shared" si="59"/>
        <v>0</v>
      </c>
      <c r="Y102" s="35"/>
      <c r="Z102" s="35"/>
      <c r="AA102" s="35"/>
      <c r="AB102" s="40">
        <f t="shared" si="60"/>
        <v>0</v>
      </c>
      <c r="AC102" s="35"/>
      <c r="AD102" s="35"/>
      <c r="AE102" s="35"/>
      <c r="AF102" s="40">
        <f t="shared" si="61"/>
        <v>0</v>
      </c>
      <c r="AG102" s="40">
        <f t="shared" si="56"/>
        <v>0</v>
      </c>
      <c r="AH102" s="41">
        <f t="shared" si="62"/>
        <v>0</v>
      </c>
      <c r="AI102" s="42">
        <f t="shared" si="57"/>
        <v>0</v>
      </c>
    </row>
    <row r="103" spans="1:35" ht="12.75" customHeight="1" collapsed="1">
      <c r="A103" s="142" t="s">
        <v>64</v>
      </c>
      <c r="B103" s="143"/>
      <c r="C103" s="143"/>
      <c r="D103" s="143"/>
      <c r="E103" s="143"/>
      <c r="F103" s="143"/>
      <c r="G103" s="143"/>
      <c r="H103" s="144"/>
      <c r="I103" s="55">
        <f>SUM(I93:I102)</f>
        <v>0</v>
      </c>
      <c r="J103" s="55">
        <f>SUM(J93:J102)</f>
        <v>0</v>
      </c>
      <c r="K103" s="74"/>
      <c r="L103" s="55">
        <f>SUM(L93:L102)</f>
        <v>0</v>
      </c>
      <c r="M103" s="55">
        <f>SUM(M93:M102)</f>
        <v>0</v>
      </c>
      <c r="N103" s="55">
        <f>SUM(N93:N102)</f>
        <v>0</v>
      </c>
      <c r="O103" s="57"/>
      <c r="P103" s="75"/>
      <c r="Q103" s="55">
        <f t="shared" ref="Q103:AG103" si="63">SUM(Q93:Q102)</f>
        <v>0</v>
      </c>
      <c r="R103" s="55">
        <f t="shared" si="63"/>
        <v>0</v>
      </c>
      <c r="S103" s="55">
        <f t="shared" si="63"/>
        <v>0</v>
      </c>
      <c r="T103" s="60">
        <f t="shared" si="63"/>
        <v>0</v>
      </c>
      <c r="U103" s="55">
        <f t="shared" si="63"/>
        <v>0</v>
      </c>
      <c r="V103" s="55">
        <f t="shared" si="63"/>
        <v>0</v>
      </c>
      <c r="W103" s="55">
        <f t="shared" si="63"/>
        <v>0</v>
      </c>
      <c r="X103" s="60">
        <f t="shared" si="63"/>
        <v>0</v>
      </c>
      <c r="Y103" s="55">
        <f t="shared" si="63"/>
        <v>0</v>
      </c>
      <c r="Z103" s="55">
        <f t="shared" si="63"/>
        <v>0</v>
      </c>
      <c r="AA103" s="55">
        <f t="shared" si="63"/>
        <v>0</v>
      </c>
      <c r="AB103" s="60">
        <f t="shared" si="63"/>
        <v>0</v>
      </c>
      <c r="AC103" s="55">
        <f t="shared" si="63"/>
        <v>0</v>
      </c>
      <c r="AD103" s="55">
        <f t="shared" si="63"/>
        <v>0</v>
      </c>
      <c r="AE103" s="55">
        <f t="shared" si="63"/>
        <v>0</v>
      </c>
      <c r="AF103" s="60">
        <f t="shared" si="63"/>
        <v>0</v>
      </c>
      <c r="AG103" s="53">
        <f t="shared" si="63"/>
        <v>0</v>
      </c>
      <c r="AH103" s="54">
        <f>IF(ISERROR(AG103/I103),0,AG103/I103)</f>
        <v>0</v>
      </c>
      <c r="AI103" s="54">
        <f>IF(ISERROR(AG103/$AG$191),0,AG103/$AG$191)</f>
        <v>0</v>
      </c>
    </row>
    <row r="104" spans="1:35" ht="12.75" customHeight="1">
      <c r="A104" s="36"/>
      <c r="B104" s="148" t="s">
        <v>65</v>
      </c>
      <c r="C104" s="149"/>
      <c r="D104" s="150"/>
      <c r="E104" s="18"/>
      <c r="F104" s="19"/>
      <c r="G104" s="20"/>
      <c r="H104" s="20"/>
      <c r="I104" s="21"/>
      <c r="J104" s="22"/>
      <c r="K104" s="23"/>
      <c r="L104" s="24"/>
      <c r="M104" s="24"/>
      <c r="N104" s="24"/>
      <c r="O104" s="19"/>
      <c r="P104" s="25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6"/>
      <c r="AI104" s="26"/>
    </row>
    <row r="105" spans="1:35" ht="12.75" hidden="1" customHeight="1" outlineLevel="1">
      <c r="A105" s="16">
        <v>1</v>
      </c>
      <c r="B105" s="28"/>
      <c r="C105" s="27"/>
      <c r="D105" s="28"/>
      <c r="E105" s="28"/>
      <c r="F105" s="28"/>
      <c r="G105" s="27"/>
      <c r="H105" s="27"/>
      <c r="I105" s="29"/>
      <c r="J105" s="30"/>
      <c r="K105" s="28"/>
      <c r="L105" s="35"/>
      <c r="M105" s="35"/>
      <c r="N105" s="35"/>
      <c r="O105" s="28"/>
      <c r="P105" s="28"/>
      <c r="Q105" s="35"/>
      <c r="R105" s="35"/>
      <c r="S105" s="35"/>
      <c r="T105" s="40">
        <f>SUM(Q105:S105)</f>
        <v>0</v>
      </c>
      <c r="U105" s="35"/>
      <c r="V105" s="35"/>
      <c r="W105" s="35"/>
      <c r="X105" s="40">
        <f>SUM(U105:W105)</f>
        <v>0</v>
      </c>
      <c r="Y105" s="35"/>
      <c r="Z105" s="35"/>
      <c r="AA105" s="35"/>
      <c r="AB105" s="40">
        <f>SUM(Y105:AA105)</f>
        <v>0</v>
      </c>
      <c r="AC105" s="35"/>
      <c r="AD105" s="35"/>
      <c r="AE105" s="35"/>
      <c r="AF105" s="40">
        <f>SUM(AC105:AE105)</f>
        <v>0</v>
      </c>
      <c r="AG105" s="40">
        <f t="shared" ref="AG105:AG114" si="64">SUM(T105,X105,AB105,AF105)</f>
        <v>0</v>
      </c>
      <c r="AH105" s="41">
        <f>IF(ISERROR(AG105/I105),0,AG105/I105)</f>
        <v>0</v>
      </c>
      <c r="AI105" s="42">
        <f t="shared" ref="AI105:AI114" si="65">IF(ISERROR(AG105/$AG$191),"-",AG105/$AG$191)</f>
        <v>0</v>
      </c>
    </row>
    <row r="106" spans="1:35" ht="12.75" hidden="1" customHeight="1" outlineLevel="1">
      <c r="A106" s="16">
        <v>2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ref="T106:T114" si="66">SUM(Q106:S106)</f>
        <v>0</v>
      </c>
      <c r="U106" s="35"/>
      <c r="V106" s="35"/>
      <c r="W106" s="35"/>
      <c r="X106" s="40">
        <f t="shared" ref="X106:X114" si="67">SUM(U106:W106)</f>
        <v>0</v>
      </c>
      <c r="Y106" s="35"/>
      <c r="Z106" s="35"/>
      <c r="AA106" s="35"/>
      <c r="AB106" s="40">
        <f t="shared" ref="AB106:AB114" si="68">SUM(Y106:AA106)</f>
        <v>0</v>
      </c>
      <c r="AC106" s="35"/>
      <c r="AD106" s="35"/>
      <c r="AE106" s="35"/>
      <c r="AF106" s="40">
        <f t="shared" ref="AF106:AF114" si="69">SUM(AC106:AE106)</f>
        <v>0</v>
      </c>
      <c r="AG106" s="40">
        <f t="shared" si="64"/>
        <v>0</v>
      </c>
      <c r="AH106" s="41">
        <f t="shared" ref="AH106:AH114" si="70">IF(ISERROR(AG106/I106),0,AG106/I106)</f>
        <v>0</v>
      </c>
      <c r="AI106" s="42">
        <f t="shared" si="65"/>
        <v>0</v>
      </c>
    </row>
    <row r="107" spans="1:35" ht="12.75" hidden="1" customHeight="1" outlineLevel="1">
      <c r="A107" s="16">
        <v>3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si="66"/>
        <v>0</v>
      </c>
      <c r="U107" s="35"/>
      <c r="V107" s="35"/>
      <c r="W107" s="35"/>
      <c r="X107" s="40">
        <f t="shared" si="67"/>
        <v>0</v>
      </c>
      <c r="Y107" s="35"/>
      <c r="Z107" s="35"/>
      <c r="AA107" s="35"/>
      <c r="AB107" s="40">
        <f t="shared" si="68"/>
        <v>0</v>
      </c>
      <c r="AC107" s="35"/>
      <c r="AD107" s="35"/>
      <c r="AE107" s="35"/>
      <c r="AF107" s="40">
        <f t="shared" si="69"/>
        <v>0</v>
      </c>
      <c r="AG107" s="40">
        <f t="shared" si="64"/>
        <v>0</v>
      </c>
      <c r="AH107" s="41">
        <f t="shared" si="70"/>
        <v>0</v>
      </c>
      <c r="AI107" s="42">
        <f t="shared" si="65"/>
        <v>0</v>
      </c>
    </row>
    <row r="108" spans="1:35" ht="12.75" hidden="1" customHeight="1" outlineLevel="1">
      <c r="A108" s="16">
        <v>4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66"/>
        <v>0</v>
      </c>
      <c r="U108" s="35"/>
      <c r="V108" s="35"/>
      <c r="W108" s="35"/>
      <c r="X108" s="40">
        <f t="shared" si="67"/>
        <v>0</v>
      </c>
      <c r="Y108" s="35"/>
      <c r="Z108" s="35"/>
      <c r="AA108" s="35"/>
      <c r="AB108" s="40">
        <f t="shared" si="68"/>
        <v>0</v>
      </c>
      <c r="AC108" s="35"/>
      <c r="AD108" s="35"/>
      <c r="AE108" s="35"/>
      <c r="AF108" s="40">
        <f t="shared" si="69"/>
        <v>0</v>
      </c>
      <c r="AG108" s="40">
        <f t="shared" si="64"/>
        <v>0</v>
      </c>
      <c r="AH108" s="41">
        <f t="shared" si="70"/>
        <v>0</v>
      </c>
      <c r="AI108" s="42">
        <f t="shared" si="65"/>
        <v>0</v>
      </c>
    </row>
    <row r="109" spans="1:35" ht="12.75" hidden="1" customHeight="1" outlineLevel="1">
      <c r="A109" s="16">
        <v>5</v>
      </c>
      <c r="B109" s="32"/>
      <c r="C109" s="31"/>
      <c r="D109" s="32"/>
      <c r="E109" s="32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66"/>
        <v>0</v>
      </c>
      <c r="U109" s="35"/>
      <c r="V109" s="35"/>
      <c r="W109" s="35"/>
      <c r="X109" s="40">
        <f t="shared" si="67"/>
        <v>0</v>
      </c>
      <c r="Y109" s="35"/>
      <c r="Z109" s="35"/>
      <c r="AA109" s="35"/>
      <c r="AB109" s="40">
        <f t="shared" si="68"/>
        <v>0</v>
      </c>
      <c r="AC109" s="35"/>
      <c r="AD109" s="35"/>
      <c r="AE109" s="35"/>
      <c r="AF109" s="40">
        <f t="shared" si="69"/>
        <v>0</v>
      </c>
      <c r="AG109" s="40">
        <f t="shared" si="64"/>
        <v>0</v>
      </c>
      <c r="AH109" s="41">
        <f t="shared" si="70"/>
        <v>0</v>
      </c>
      <c r="AI109" s="42">
        <f t="shared" si="65"/>
        <v>0</v>
      </c>
    </row>
    <row r="110" spans="1:35" ht="12.75" hidden="1" customHeight="1" outlineLevel="1">
      <c r="A110" s="16">
        <v>6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66"/>
        <v>0</v>
      </c>
      <c r="U110" s="35"/>
      <c r="V110" s="35"/>
      <c r="W110" s="35"/>
      <c r="X110" s="40">
        <f t="shared" si="67"/>
        <v>0</v>
      </c>
      <c r="Y110" s="35"/>
      <c r="Z110" s="35"/>
      <c r="AA110" s="35"/>
      <c r="AB110" s="40">
        <f t="shared" si="68"/>
        <v>0</v>
      </c>
      <c r="AC110" s="35"/>
      <c r="AD110" s="35"/>
      <c r="AE110" s="35"/>
      <c r="AF110" s="40">
        <f t="shared" si="69"/>
        <v>0</v>
      </c>
      <c r="AG110" s="40">
        <f t="shared" si="64"/>
        <v>0</v>
      </c>
      <c r="AH110" s="41">
        <f t="shared" si="70"/>
        <v>0</v>
      </c>
      <c r="AI110" s="42">
        <f t="shared" si="65"/>
        <v>0</v>
      </c>
    </row>
    <row r="111" spans="1:35" ht="12.75" hidden="1" customHeight="1" outlineLevel="1">
      <c r="A111" s="16">
        <v>7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66"/>
        <v>0</v>
      </c>
      <c r="U111" s="35"/>
      <c r="V111" s="35"/>
      <c r="W111" s="35"/>
      <c r="X111" s="40">
        <f t="shared" si="67"/>
        <v>0</v>
      </c>
      <c r="Y111" s="35"/>
      <c r="Z111" s="35"/>
      <c r="AA111" s="35"/>
      <c r="AB111" s="40">
        <f t="shared" si="68"/>
        <v>0</v>
      </c>
      <c r="AC111" s="35"/>
      <c r="AD111" s="35"/>
      <c r="AE111" s="35"/>
      <c r="AF111" s="40">
        <f t="shared" si="69"/>
        <v>0</v>
      </c>
      <c r="AG111" s="40">
        <f t="shared" si="64"/>
        <v>0</v>
      </c>
      <c r="AH111" s="41">
        <f t="shared" si="70"/>
        <v>0</v>
      </c>
      <c r="AI111" s="42">
        <f t="shared" si="65"/>
        <v>0</v>
      </c>
    </row>
    <row r="112" spans="1:35" ht="12.75" hidden="1" customHeight="1" outlineLevel="1">
      <c r="A112" s="16">
        <v>8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66"/>
        <v>0</v>
      </c>
      <c r="U112" s="35"/>
      <c r="V112" s="35"/>
      <c r="W112" s="35"/>
      <c r="X112" s="40">
        <f t="shared" si="67"/>
        <v>0</v>
      </c>
      <c r="Y112" s="35"/>
      <c r="Z112" s="35"/>
      <c r="AA112" s="35"/>
      <c r="AB112" s="40">
        <f t="shared" si="68"/>
        <v>0</v>
      </c>
      <c r="AC112" s="35"/>
      <c r="AD112" s="35"/>
      <c r="AE112" s="35"/>
      <c r="AF112" s="40">
        <f t="shared" si="69"/>
        <v>0</v>
      </c>
      <c r="AG112" s="40">
        <f t="shared" si="64"/>
        <v>0</v>
      </c>
      <c r="AH112" s="41">
        <f t="shared" si="70"/>
        <v>0</v>
      </c>
      <c r="AI112" s="42">
        <f t="shared" si="65"/>
        <v>0</v>
      </c>
    </row>
    <row r="113" spans="1:35" ht="12.75" hidden="1" customHeight="1" outlineLevel="1">
      <c r="A113" s="16">
        <v>9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66"/>
        <v>0</v>
      </c>
      <c r="U113" s="35"/>
      <c r="V113" s="35"/>
      <c r="W113" s="35"/>
      <c r="X113" s="40">
        <f t="shared" si="67"/>
        <v>0</v>
      </c>
      <c r="Y113" s="35"/>
      <c r="Z113" s="35"/>
      <c r="AA113" s="35"/>
      <c r="AB113" s="40">
        <f t="shared" si="68"/>
        <v>0</v>
      </c>
      <c r="AC113" s="35"/>
      <c r="AD113" s="35"/>
      <c r="AE113" s="35"/>
      <c r="AF113" s="40">
        <f t="shared" si="69"/>
        <v>0</v>
      </c>
      <c r="AG113" s="40">
        <f t="shared" si="64"/>
        <v>0</v>
      </c>
      <c r="AH113" s="41">
        <f t="shared" si="70"/>
        <v>0</v>
      </c>
      <c r="AI113" s="42">
        <f t="shared" si="65"/>
        <v>0</v>
      </c>
    </row>
    <row r="114" spans="1:35" ht="12.75" hidden="1" customHeight="1" outlineLevel="1">
      <c r="A114" s="16">
        <v>10</v>
      </c>
      <c r="B114" s="32"/>
      <c r="C114" s="31"/>
      <c r="D114" s="32"/>
      <c r="E114" s="32"/>
      <c r="F114" s="32"/>
      <c r="G114" s="31"/>
      <c r="H114" s="31"/>
      <c r="I114" s="29"/>
      <c r="J114" s="34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66"/>
        <v>0</v>
      </c>
      <c r="U114" s="35"/>
      <c r="V114" s="35"/>
      <c r="W114" s="35"/>
      <c r="X114" s="40">
        <f t="shared" si="67"/>
        <v>0</v>
      </c>
      <c r="Y114" s="35"/>
      <c r="Z114" s="35"/>
      <c r="AA114" s="35"/>
      <c r="AB114" s="40">
        <f t="shared" si="68"/>
        <v>0</v>
      </c>
      <c r="AC114" s="35"/>
      <c r="AD114" s="35"/>
      <c r="AE114" s="35"/>
      <c r="AF114" s="40">
        <f t="shared" si="69"/>
        <v>0</v>
      </c>
      <c r="AG114" s="40">
        <f t="shared" si="64"/>
        <v>0</v>
      </c>
      <c r="AH114" s="41">
        <f t="shared" si="70"/>
        <v>0</v>
      </c>
      <c r="AI114" s="42">
        <f t="shared" si="65"/>
        <v>0</v>
      </c>
    </row>
    <row r="115" spans="1:35" ht="12.75" customHeight="1" collapsed="1">
      <c r="A115" s="142" t="s">
        <v>66</v>
      </c>
      <c r="B115" s="143"/>
      <c r="C115" s="143"/>
      <c r="D115" s="143"/>
      <c r="E115" s="143"/>
      <c r="F115" s="143"/>
      <c r="G115" s="143"/>
      <c r="H115" s="144"/>
      <c r="I115" s="55">
        <f>SUM(I105:I114)</f>
        <v>0</v>
      </c>
      <c r="J115" s="55">
        <f>SUM(J105:J114)</f>
        <v>0</v>
      </c>
      <c r="K115" s="74"/>
      <c r="L115" s="55">
        <f>SUM(L105:L114)</f>
        <v>0</v>
      </c>
      <c r="M115" s="55">
        <f>SUM(M105:M114)</f>
        <v>0</v>
      </c>
      <c r="N115" s="55">
        <f>SUM(N105:N114)</f>
        <v>0</v>
      </c>
      <c r="O115" s="57"/>
      <c r="P115" s="75"/>
      <c r="Q115" s="55">
        <f t="shared" ref="Q115:AG115" si="71">SUM(Q105:Q114)</f>
        <v>0</v>
      </c>
      <c r="R115" s="55">
        <f t="shared" si="71"/>
        <v>0</v>
      </c>
      <c r="S115" s="55">
        <f t="shared" si="71"/>
        <v>0</v>
      </c>
      <c r="T115" s="60">
        <f t="shared" si="71"/>
        <v>0</v>
      </c>
      <c r="U115" s="55">
        <f t="shared" si="71"/>
        <v>0</v>
      </c>
      <c r="V115" s="55">
        <f t="shared" si="71"/>
        <v>0</v>
      </c>
      <c r="W115" s="55">
        <f t="shared" si="71"/>
        <v>0</v>
      </c>
      <c r="X115" s="60">
        <f t="shared" si="71"/>
        <v>0</v>
      </c>
      <c r="Y115" s="55">
        <f t="shared" si="71"/>
        <v>0</v>
      </c>
      <c r="Z115" s="55">
        <f t="shared" si="71"/>
        <v>0</v>
      </c>
      <c r="AA115" s="55">
        <f t="shared" si="71"/>
        <v>0</v>
      </c>
      <c r="AB115" s="60">
        <f t="shared" si="71"/>
        <v>0</v>
      </c>
      <c r="AC115" s="55">
        <f t="shared" si="71"/>
        <v>0</v>
      </c>
      <c r="AD115" s="55">
        <f t="shared" si="71"/>
        <v>0</v>
      </c>
      <c r="AE115" s="55">
        <f t="shared" si="71"/>
        <v>0</v>
      </c>
      <c r="AF115" s="60">
        <f t="shared" si="71"/>
        <v>0</v>
      </c>
      <c r="AG115" s="53">
        <f t="shared" si="71"/>
        <v>0</v>
      </c>
      <c r="AH115" s="54">
        <f>IF(ISERROR(AG115/I115),0,AG115/I115)</f>
        <v>0</v>
      </c>
      <c r="AI115" s="54">
        <f>IF(ISERROR(AG115/$AG$191),0,AG115/$AG$191)</f>
        <v>0</v>
      </c>
    </row>
    <row r="116" spans="1:35" ht="12.75" customHeight="1">
      <c r="A116" s="36"/>
      <c r="B116" s="148" t="s">
        <v>17</v>
      </c>
      <c r="C116" s="149"/>
      <c r="D116" s="150"/>
      <c r="E116" s="18"/>
      <c r="F116" s="19"/>
      <c r="G116" s="20"/>
      <c r="H116" s="20"/>
      <c r="I116" s="21"/>
      <c r="J116" s="22"/>
      <c r="K116" s="23"/>
      <c r="L116" s="24"/>
      <c r="M116" s="24"/>
      <c r="N116" s="24"/>
      <c r="O116" s="19"/>
      <c r="P116" s="25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6"/>
      <c r="AI116" s="26"/>
    </row>
    <row r="117" spans="1:35" ht="12.75" hidden="1" customHeight="1" outlineLevel="1">
      <c r="A117" s="16">
        <v>1</v>
      </c>
      <c r="B117" s="28"/>
      <c r="C117" s="27"/>
      <c r="D117" s="37"/>
      <c r="E117" s="39"/>
      <c r="F117" s="38"/>
      <c r="G117" s="27"/>
      <c r="H117" s="27"/>
      <c r="I117" s="29"/>
      <c r="J117" s="30"/>
      <c r="K117" s="28"/>
      <c r="L117" s="35"/>
      <c r="M117" s="35"/>
      <c r="N117" s="35"/>
      <c r="O117" s="28"/>
      <c r="P117" s="28"/>
      <c r="Q117" s="35"/>
      <c r="R117" s="35"/>
      <c r="S117" s="35"/>
      <c r="T117" s="40">
        <f>SUM(Q117:S117)</f>
        <v>0</v>
      </c>
      <c r="U117" s="35"/>
      <c r="V117" s="35"/>
      <c r="W117" s="35"/>
      <c r="X117" s="40">
        <f>SUM(U117:W117)</f>
        <v>0</v>
      </c>
      <c r="Y117" s="35"/>
      <c r="Z117" s="35"/>
      <c r="AA117" s="35"/>
      <c r="AB117" s="40">
        <f>SUM(Y117:AA117)</f>
        <v>0</v>
      </c>
      <c r="AC117" s="35"/>
      <c r="AD117" s="35"/>
      <c r="AE117" s="35"/>
      <c r="AF117" s="40">
        <f>SUM(AC117:AE117)</f>
        <v>0</v>
      </c>
      <c r="AG117" s="40">
        <f t="shared" ref="AG117:AG126" si="72">SUM(T117,X117,AB117,AF117)</f>
        <v>0</v>
      </c>
      <c r="AH117" s="41">
        <f>IF(ISERROR(AG117/I117),0,AG117/I117)</f>
        <v>0</v>
      </c>
      <c r="AI117" s="42">
        <f t="shared" ref="AI117:AI126" si="73">IF(ISERROR(AG117/$AG$191),"-",AG117/$AG$191)</f>
        <v>0</v>
      </c>
    </row>
    <row r="118" spans="1:35" ht="12.75" hidden="1" customHeight="1" outlineLevel="1">
      <c r="A118" s="16">
        <v>2</v>
      </c>
      <c r="B118" s="32"/>
      <c r="C118" s="31"/>
      <c r="D118" s="32"/>
      <c r="E118" s="28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ref="T118:T126" si="74">SUM(Q118:S118)</f>
        <v>0</v>
      </c>
      <c r="U118" s="35"/>
      <c r="V118" s="35"/>
      <c r="W118" s="35"/>
      <c r="X118" s="40">
        <f t="shared" ref="X118:X126" si="75">SUM(U118:W118)</f>
        <v>0</v>
      </c>
      <c r="Y118" s="35"/>
      <c r="Z118" s="35"/>
      <c r="AA118" s="35"/>
      <c r="AB118" s="40">
        <f t="shared" ref="AB118:AB126" si="76">SUM(Y118:AA118)</f>
        <v>0</v>
      </c>
      <c r="AC118" s="35"/>
      <c r="AD118" s="35"/>
      <c r="AE118" s="35"/>
      <c r="AF118" s="40">
        <f t="shared" ref="AF118:AF126" si="77">SUM(AC118:AE118)</f>
        <v>0</v>
      </c>
      <c r="AG118" s="40">
        <f t="shared" si="72"/>
        <v>0</v>
      </c>
      <c r="AH118" s="41">
        <f t="shared" ref="AH118:AH126" si="78">IF(ISERROR(AG118/I118),0,AG118/I118)</f>
        <v>0</v>
      </c>
      <c r="AI118" s="42">
        <f t="shared" si="73"/>
        <v>0</v>
      </c>
    </row>
    <row r="119" spans="1:35" ht="12.75" hidden="1" customHeight="1" outlineLevel="1">
      <c r="A119" s="16">
        <v>3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si="74"/>
        <v>0</v>
      </c>
      <c r="U119" s="35"/>
      <c r="V119" s="35"/>
      <c r="W119" s="35"/>
      <c r="X119" s="40">
        <f t="shared" si="75"/>
        <v>0</v>
      </c>
      <c r="Y119" s="35"/>
      <c r="Z119" s="35"/>
      <c r="AA119" s="35"/>
      <c r="AB119" s="40">
        <f t="shared" si="76"/>
        <v>0</v>
      </c>
      <c r="AC119" s="35"/>
      <c r="AD119" s="35"/>
      <c r="AE119" s="35"/>
      <c r="AF119" s="40">
        <f t="shared" si="77"/>
        <v>0</v>
      </c>
      <c r="AG119" s="40">
        <f t="shared" si="72"/>
        <v>0</v>
      </c>
      <c r="AH119" s="41">
        <f t="shared" si="78"/>
        <v>0</v>
      </c>
      <c r="AI119" s="42">
        <f t="shared" si="73"/>
        <v>0</v>
      </c>
    </row>
    <row r="120" spans="1:35" ht="12.75" hidden="1" customHeight="1" outlineLevel="1">
      <c r="A120" s="16">
        <v>4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74"/>
        <v>0</v>
      </c>
      <c r="U120" s="35"/>
      <c r="V120" s="35"/>
      <c r="W120" s="35"/>
      <c r="X120" s="40">
        <f t="shared" si="75"/>
        <v>0</v>
      </c>
      <c r="Y120" s="35"/>
      <c r="Z120" s="35"/>
      <c r="AA120" s="35"/>
      <c r="AB120" s="40">
        <f t="shared" si="76"/>
        <v>0</v>
      </c>
      <c r="AC120" s="35"/>
      <c r="AD120" s="35"/>
      <c r="AE120" s="35"/>
      <c r="AF120" s="40">
        <f t="shared" si="77"/>
        <v>0</v>
      </c>
      <c r="AG120" s="40">
        <f t="shared" si="72"/>
        <v>0</v>
      </c>
      <c r="AH120" s="41">
        <f t="shared" si="78"/>
        <v>0</v>
      </c>
      <c r="AI120" s="42">
        <f t="shared" si="73"/>
        <v>0</v>
      </c>
    </row>
    <row r="121" spans="1:35" ht="12.75" hidden="1" customHeight="1" outlineLevel="1">
      <c r="A121" s="16">
        <v>5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74"/>
        <v>0</v>
      </c>
      <c r="U121" s="35"/>
      <c r="V121" s="35"/>
      <c r="W121" s="35"/>
      <c r="X121" s="40">
        <f t="shared" si="75"/>
        <v>0</v>
      </c>
      <c r="Y121" s="35"/>
      <c r="Z121" s="35"/>
      <c r="AA121" s="35"/>
      <c r="AB121" s="40">
        <f t="shared" si="76"/>
        <v>0</v>
      </c>
      <c r="AC121" s="35"/>
      <c r="AD121" s="35"/>
      <c r="AE121" s="35"/>
      <c r="AF121" s="40">
        <f t="shared" si="77"/>
        <v>0</v>
      </c>
      <c r="AG121" s="40">
        <f t="shared" si="72"/>
        <v>0</v>
      </c>
      <c r="AH121" s="41">
        <f t="shared" si="78"/>
        <v>0</v>
      </c>
      <c r="AI121" s="42">
        <f t="shared" si="73"/>
        <v>0</v>
      </c>
    </row>
    <row r="122" spans="1:35" ht="12.75" hidden="1" customHeight="1" outlineLevel="1">
      <c r="A122" s="16">
        <v>6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74"/>
        <v>0</v>
      </c>
      <c r="U122" s="35"/>
      <c r="V122" s="35"/>
      <c r="W122" s="35"/>
      <c r="X122" s="40">
        <f t="shared" si="75"/>
        <v>0</v>
      </c>
      <c r="Y122" s="35"/>
      <c r="Z122" s="35"/>
      <c r="AA122" s="35"/>
      <c r="AB122" s="40">
        <f t="shared" si="76"/>
        <v>0</v>
      </c>
      <c r="AC122" s="35"/>
      <c r="AD122" s="35"/>
      <c r="AE122" s="35"/>
      <c r="AF122" s="40">
        <f t="shared" si="77"/>
        <v>0</v>
      </c>
      <c r="AG122" s="40">
        <f t="shared" si="72"/>
        <v>0</v>
      </c>
      <c r="AH122" s="41">
        <f t="shared" si="78"/>
        <v>0</v>
      </c>
      <c r="AI122" s="42">
        <f t="shared" si="73"/>
        <v>0</v>
      </c>
    </row>
    <row r="123" spans="1:35" ht="12.75" hidden="1" customHeight="1" outlineLevel="1">
      <c r="A123" s="16">
        <v>7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74"/>
        <v>0</v>
      </c>
      <c r="U123" s="35"/>
      <c r="V123" s="35"/>
      <c r="W123" s="35"/>
      <c r="X123" s="40">
        <f t="shared" si="75"/>
        <v>0</v>
      </c>
      <c r="Y123" s="35"/>
      <c r="Z123" s="35"/>
      <c r="AA123" s="35"/>
      <c r="AB123" s="40">
        <f t="shared" si="76"/>
        <v>0</v>
      </c>
      <c r="AC123" s="35"/>
      <c r="AD123" s="35"/>
      <c r="AE123" s="35"/>
      <c r="AF123" s="40">
        <f t="shared" si="77"/>
        <v>0</v>
      </c>
      <c r="AG123" s="40">
        <f t="shared" si="72"/>
        <v>0</v>
      </c>
      <c r="AH123" s="41">
        <f t="shared" si="78"/>
        <v>0</v>
      </c>
      <c r="AI123" s="42">
        <f t="shared" si="73"/>
        <v>0</v>
      </c>
    </row>
    <row r="124" spans="1:35" ht="12.75" hidden="1" customHeight="1" outlineLevel="1">
      <c r="A124" s="16">
        <v>8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74"/>
        <v>0</v>
      </c>
      <c r="U124" s="35"/>
      <c r="V124" s="35"/>
      <c r="W124" s="35"/>
      <c r="X124" s="40">
        <f t="shared" si="75"/>
        <v>0</v>
      </c>
      <c r="Y124" s="35"/>
      <c r="Z124" s="35"/>
      <c r="AA124" s="35"/>
      <c r="AB124" s="40">
        <f t="shared" si="76"/>
        <v>0</v>
      </c>
      <c r="AC124" s="35"/>
      <c r="AD124" s="35"/>
      <c r="AE124" s="35"/>
      <c r="AF124" s="40">
        <f t="shared" si="77"/>
        <v>0</v>
      </c>
      <c r="AG124" s="40">
        <f t="shared" si="72"/>
        <v>0</v>
      </c>
      <c r="AH124" s="41">
        <f t="shared" si="78"/>
        <v>0</v>
      </c>
      <c r="AI124" s="42">
        <f t="shared" si="73"/>
        <v>0</v>
      </c>
    </row>
    <row r="125" spans="1:35" ht="12.75" hidden="1" customHeight="1" outlineLevel="1">
      <c r="A125" s="16">
        <v>9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74"/>
        <v>0</v>
      </c>
      <c r="U125" s="35"/>
      <c r="V125" s="35"/>
      <c r="W125" s="35"/>
      <c r="X125" s="40">
        <f t="shared" si="75"/>
        <v>0</v>
      </c>
      <c r="Y125" s="35"/>
      <c r="Z125" s="35"/>
      <c r="AA125" s="35"/>
      <c r="AB125" s="40">
        <f t="shared" si="76"/>
        <v>0</v>
      </c>
      <c r="AC125" s="35"/>
      <c r="AD125" s="35"/>
      <c r="AE125" s="35"/>
      <c r="AF125" s="40">
        <f t="shared" si="77"/>
        <v>0</v>
      </c>
      <c r="AG125" s="40">
        <f t="shared" si="72"/>
        <v>0</v>
      </c>
      <c r="AH125" s="41">
        <f t="shared" si="78"/>
        <v>0</v>
      </c>
      <c r="AI125" s="42">
        <f t="shared" si="73"/>
        <v>0</v>
      </c>
    </row>
    <row r="126" spans="1:35" ht="12.75" hidden="1" customHeight="1" outlineLevel="1">
      <c r="A126" s="16">
        <v>10</v>
      </c>
      <c r="B126" s="32"/>
      <c r="C126" s="31"/>
      <c r="D126" s="32"/>
      <c r="E126" s="32"/>
      <c r="F126" s="32"/>
      <c r="G126" s="31"/>
      <c r="H126" s="31"/>
      <c r="I126" s="29"/>
      <c r="J126" s="34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74"/>
        <v>0</v>
      </c>
      <c r="U126" s="35"/>
      <c r="V126" s="35"/>
      <c r="W126" s="35"/>
      <c r="X126" s="40">
        <f t="shared" si="75"/>
        <v>0</v>
      </c>
      <c r="Y126" s="35"/>
      <c r="Z126" s="35"/>
      <c r="AA126" s="35"/>
      <c r="AB126" s="40">
        <f t="shared" si="76"/>
        <v>0</v>
      </c>
      <c r="AC126" s="35"/>
      <c r="AD126" s="35"/>
      <c r="AE126" s="35"/>
      <c r="AF126" s="40">
        <f t="shared" si="77"/>
        <v>0</v>
      </c>
      <c r="AG126" s="40">
        <f t="shared" si="72"/>
        <v>0</v>
      </c>
      <c r="AH126" s="41">
        <f t="shared" si="78"/>
        <v>0</v>
      </c>
      <c r="AI126" s="42">
        <f t="shared" si="73"/>
        <v>0</v>
      </c>
    </row>
    <row r="127" spans="1:35" ht="12.75" customHeight="1" collapsed="1">
      <c r="A127" s="142" t="s">
        <v>67</v>
      </c>
      <c r="B127" s="143"/>
      <c r="C127" s="143"/>
      <c r="D127" s="143"/>
      <c r="E127" s="143"/>
      <c r="F127" s="143"/>
      <c r="G127" s="143"/>
      <c r="H127" s="144"/>
      <c r="I127" s="55">
        <f>SUM(I117:I126)</f>
        <v>0</v>
      </c>
      <c r="J127" s="55">
        <f>SUM(J117:J126)</f>
        <v>0</v>
      </c>
      <c r="K127" s="74"/>
      <c r="L127" s="55">
        <f>SUM(L117:L126)</f>
        <v>0</v>
      </c>
      <c r="M127" s="55">
        <f>SUM(M117:M126)</f>
        <v>0</v>
      </c>
      <c r="N127" s="55">
        <f>SUM(N117:N126)</f>
        <v>0</v>
      </c>
      <c r="O127" s="57"/>
      <c r="P127" s="75"/>
      <c r="Q127" s="55">
        <f t="shared" ref="Q127:AG127" si="79">SUM(Q117:Q126)</f>
        <v>0</v>
      </c>
      <c r="R127" s="55">
        <f t="shared" si="79"/>
        <v>0</v>
      </c>
      <c r="S127" s="55">
        <f t="shared" si="79"/>
        <v>0</v>
      </c>
      <c r="T127" s="60">
        <f t="shared" si="79"/>
        <v>0</v>
      </c>
      <c r="U127" s="55">
        <f t="shared" si="79"/>
        <v>0</v>
      </c>
      <c r="V127" s="55">
        <f t="shared" si="79"/>
        <v>0</v>
      </c>
      <c r="W127" s="55">
        <f t="shared" si="79"/>
        <v>0</v>
      </c>
      <c r="X127" s="60">
        <f t="shared" si="79"/>
        <v>0</v>
      </c>
      <c r="Y127" s="55">
        <f t="shared" si="79"/>
        <v>0</v>
      </c>
      <c r="Z127" s="55">
        <f t="shared" si="79"/>
        <v>0</v>
      </c>
      <c r="AA127" s="55">
        <f t="shared" si="79"/>
        <v>0</v>
      </c>
      <c r="AB127" s="60">
        <f t="shared" si="79"/>
        <v>0</v>
      </c>
      <c r="AC127" s="55">
        <f t="shared" si="79"/>
        <v>0</v>
      </c>
      <c r="AD127" s="55">
        <f t="shared" si="79"/>
        <v>0</v>
      </c>
      <c r="AE127" s="55">
        <f t="shared" si="79"/>
        <v>0</v>
      </c>
      <c r="AF127" s="60">
        <f t="shared" si="79"/>
        <v>0</v>
      </c>
      <c r="AG127" s="53">
        <f t="shared" si="79"/>
        <v>0</v>
      </c>
      <c r="AH127" s="54">
        <f>IF(ISERROR(AG127/I127),0,AG127/I127)</f>
        <v>0</v>
      </c>
      <c r="AI127" s="54">
        <f>IF(ISERROR(AG127/$AG$191),0,AG127/$AG$191)</f>
        <v>0</v>
      </c>
    </row>
    <row r="128" spans="1:35" ht="12.75" customHeight="1">
      <c r="A128" s="36"/>
      <c r="B128" s="148" t="s">
        <v>68</v>
      </c>
      <c r="C128" s="149"/>
      <c r="D128" s="150"/>
      <c r="E128" s="18"/>
      <c r="F128" s="19"/>
      <c r="G128" s="20"/>
      <c r="H128" s="20"/>
      <c r="I128" s="21"/>
      <c r="J128" s="22"/>
      <c r="K128" s="23"/>
      <c r="L128" s="24"/>
      <c r="M128" s="24"/>
      <c r="N128" s="24"/>
      <c r="O128" s="19"/>
      <c r="P128" s="25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6"/>
      <c r="AI128" s="26"/>
    </row>
    <row r="129" spans="1:35" ht="12.75" hidden="1" customHeight="1" outlineLevel="1">
      <c r="A129" s="16">
        <v>1</v>
      </c>
      <c r="B129" s="28"/>
      <c r="C129" s="27"/>
      <c r="D129" s="28"/>
      <c r="E129" s="28"/>
      <c r="F129" s="28"/>
      <c r="G129" s="27"/>
      <c r="H129" s="27"/>
      <c r="I129" s="29"/>
      <c r="J129" s="30"/>
      <c r="K129" s="28"/>
      <c r="L129" s="35"/>
      <c r="M129" s="35"/>
      <c r="N129" s="35"/>
      <c r="O129" s="28"/>
      <c r="P129" s="28"/>
      <c r="Q129" s="35"/>
      <c r="R129" s="35"/>
      <c r="S129" s="35"/>
      <c r="T129" s="40">
        <f>SUM(Q129:S129)</f>
        <v>0</v>
      </c>
      <c r="U129" s="35"/>
      <c r="V129" s="35"/>
      <c r="W129" s="35"/>
      <c r="X129" s="40">
        <f>SUM(U129:W129)</f>
        <v>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ref="AG129:AG138" si="80">SUM(T129,X129,AB129,AF129)</f>
        <v>0</v>
      </c>
      <c r="AH129" s="41">
        <f>IF(ISERROR(AG129/I129),0,AG129/I129)</f>
        <v>0</v>
      </c>
      <c r="AI129" s="42">
        <f t="shared" ref="AI129:AI138" si="81">IF(ISERROR(AG129/$AG$191),"-",AG129/$AG$191)</f>
        <v>0</v>
      </c>
    </row>
    <row r="130" spans="1:35" ht="12.75" hidden="1" customHeight="1" outlineLevel="1">
      <c r="A130" s="16">
        <v>2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ref="T130:T138" si="82">SUM(Q130:S130)</f>
        <v>0</v>
      </c>
      <c r="U130" s="35"/>
      <c r="V130" s="35"/>
      <c r="W130" s="35"/>
      <c r="X130" s="40">
        <f t="shared" ref="X130:X138" si="83">SUM(U130:W130)</f>
        <v>0</v>
      </c>
      <c r="Y130" s="35"/>
      <c r="Z130" s="35"/>
      <c r="AA130" s="35"/>
      <c r="AB130" s="40">
        <f t="shared" ref="AB130:AB138" si="84">SUM(Y130:AA130)</f>
        <v>0</v>
      </c>
      <c r="AC130" s="35"/>
      <c r="AD130" s="35"/>
      <c r="AE130" s="35"/>
      <c r="AF130" s="40">
        <f t="shared" ref="AF130:AF138" si="85">SUM(AC130:AE130)</f>
        <v>0</v>
      </c>
      <c r="AG130" s="40">
        <f t="shared" si="80"/>
        <v>0</v>
      </c>
      <c r="AH130" s="41">
        <f t="shared" ref="AH130:AH138" si="86">IF(ISERROR(AG130/I130),0,AG130/I130)</f>
        <v>0</v>
      </c>
      <c r="AI130" s="42">
        <f t="shared" si="81"/>
        <v>0</v>
      </c>
    </row>
    <row r="131" spans="1:35" ht="12.75" hidden="1" customHeight="1" outlineLevel="1">
      <c r="A131" s="16">
        <v>3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si="82"/>
        <v>0</v>
      </c>
      <c r="U131" s="35"/>
      <c r="V131" s="35"/>
      <c r="W131" s="35"/>
      <c r="X131" s="40">
        <f t="shared" si="83"/>
        <v>0</v>
      </c>
      <c r="Y131" s="35"/>
      <c r="Z131" s="35"/>
      <c r="AA131" s="35"/>
      <c r="AB131" s="40">
        <f t="shared" si="84"/>
        <v>0</v>
      </c>
      <c r="AC131" s="35"/>
      <c r="AD131" s="35"/>
      <c r="AE131" s="35"/>
      <c r="AF131" s="40">
        <f t="shared" si="85"/>
        <v>0</v>
      </c>
      <c r="AG131" s="40">
        <f t="shared" si="80"/>
        <v>0</v>
      </c>
      <c r="AH131" s="41">
        <f t="shared" si="86"/>
        <v>0</v>
      </c>
      <c r="AI131" s="42">
        <f t="shared" si="81"/>
        <v>0</v>
      </c>
    </row>
    <row r="132" spans="1:35" ht="12.75" hidden="1" customHeight="1" outlineLevel="1">
      <c r="A132" s="16">
        <v>4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82"/>
        <v>0</v>
      </c>
      <c r="U132" s="35"/>
      <c r="V132" s="35"/>
      <c r="W132" s="35"/>
      <c r="X132" s="40">
        <f t="shared" si="83"/>
        <v>0</v>
      </c>
      <c r="Y132" s="35"/>
      <c r="Z132" s="35"/>
      <c r="AA132" s="35"/>
      <c r="AB132" s="40">
        <f t="shared" si="84"/>
        <v>0</v>
      </c>
      <c r="AC132" s="35"/>
      <c r="AD132" s="35"/>
      <c r="AE132" s="35"/>
      <c r="AF132" s="40">
        <f t="shared" si="85"/>
        <v>0</v>
      </c>
      <c r="AG132" s="40">
        <f t="shared" si="80"/>
        <v>0</v>
      </c>
      <c r="AH132" s="41">
        <f t="shared" si="86"/>
        <v>0</v>
      </c>
      <c r="AI132" s="42">
        <f t="shared" si="81"/>
        <v>0</v>
      </c>
    </row>
    <row r="133" spans="1:35" ht="12.75" hidden="1" customHeight="1" outlineLevel="1">
      <c r="A133" s="16">
        <v>5</v>
      </c>
      <c r="B133" s="32"/>
      <c r="C133" s="31"/>
      <c r="D133" s="32"/>
      <c r="E133" s="32"/>
      <c r="F133" s="32"/>
      <c r="G133" s="31"/>
      <c r="H133" s="31"/>
      <c r="I133" s="29"/>
      <c r="J133" s="33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82"/>
        <v>0</v>
      </c>
      <c r="U133" s="35"/>
      <c r="V133" s="35"/>
      <c r="W133" s="35"/>
      <c r="X133" s="40">
        <f t="shared" si="83"/>
        <v>0</v>
      </c>
      <c r="Y133" s="35"/>
      <c r="Z133" s="35"/>
      <c r="AA133" s="35"/>
      <c r="AB133" s="40">
        <f t="shared" si="84"/>
        <v>0</v>
      </c>
      <c r="AC133" s="35"/>
      <c r="AD133" s="35"/>
      <c r="AE133" s="35"/>
      <c r="AF133" s="40">
        <f t="shared" si="85"/>
        <v>0</v>
      </c>
      <c r="AG133" s="40">
        <f t="shared" si="80"/>
        <v>0</v>
      </c>
      <c r="AH133" s="41">
        <f t="shared" si="86"/>
        <v>0</v>
      </c>
      <c r="AI133" s="42">
        <f t="shared" si="81"/>
        <v>0</v>
      </c>
    </row>
    <row r="134" spans="1:35" ht="12.75" hidden="1" customHeight="1" outlineLevel="1">
      <c r="A134" s="16">
        <v>6</v>
      </c>
      <c r="B134" s="32"/>
      <c r="C134" s="31"/>
      <c r="D134" s="32"/>
      <c r="E134" s="32"/>
      <c r="F134" s="32"/>
      <c r="G134" s="31"/>
      <c r="H134" s="31"/>
      <c r="I134" s="29"/>
      <c r="J134" s="33"/>
      <c r="K134" s="32"/>
      <c r="L134" s="35"/>
      <c r="M134" s="35"/>
      <c r="N134" s="35"/>
      <c r="O134" s="32"/>
      <c r="P134" s="32"/>
      <c r="Q134" s="35"/>
      <c r="R134" s="35"/>
      <c r="S134" s="35"/>
      <c r="T134" s="40">
        <f t="shared" si="82"/>
        <v>0</v>
      </c>
      <c r="U134" s="35"/>
      <c r="V134" s="35"/>
      <c r="W134" s="35"/>
      <c r="X134" s="40">
        <f t="shared" si="83"/>
        <v>0</v>
      </c>
      <c r="Y134" s="35"/>
      <c r="Z134" s="35"/>
      <c r="AA134" s="35"/>
      <c r="AB134" s="40">
        <f t="shared" si="84"/>
        <v>0</v>
      </c>
      <c r="AC134" s="35"/>
      <c r="AD134" s="35"/>
      <c r="AE134" s="35"/>
      <c r="AF134" s="40">
        <f t="shared" si="85"/>
        <v>0</v>
      </c>
      <c r="AG134" s="40">
        <f t="shared" si="80"/>
        <v>0</v>
      </c>
      <c r="AH134" s="41">
        <f t="shared" si="86"/>
        <v>0</v>
      </c>
      <c r="AI134" s="42">
        <f t="shared" si="81"/>
        <v>0</v>
      </c>
    </row>
    <row r="135" spans="1:35" ht="12.75" hidden="1" customHeight="1" outlineLevel="1">
      <c r="A135" s="16">
        <v>7</v>
      </c>
      <c r="B135" s="32"/>
      <c r="C135" s="31"/>
      <c r="D135" s="32"/>
      <c r="E135" s="32"/>
      <c r="F135" s="32"/>
      <c r="G135" s="31"/>
      <c r="H135" s="31"/>
      <c r="I135" s="29"/>
      <c r="J135" s="33"/>
      <c r="K135" s="32"/>
      <c r="L135" s="35"/>
      <c r="M135" s="35"/>
      <c r="N135" s="35"/>
      <c r="O135" s="32"/>
      <c r="P135" s="32"/>
      <c r="Q135" s="35"/>
      <c r="R135" s="35"/>
      <c r="S135" s="35"/>
      <c r="T135" s="40">
        <f t="shared" si="82"/>
        <v>0</v>
      </c>
      <c r="U135" s="35"/>
      <c r="V135" s="35"/>
      <c r="W135" s="35"/>
      <c r="X135" s="40">
        <f t="shared" si="83"/>
        <v>0</v>
      </c>
      <c r="Y135" s="35"/>
      <c r="Z135" s="35"/>
      <c r="AA135" s="35"/>
      <c r="AB135" s="40">
        <f t="shared" si="84"/>
        <v>0</v>
      </c>
      <c r="AC135" s="35"/>
      <c r="AD135" s="35"/>
      <c r="AE135" s="35"/>
      <c r="AF135" s="40">
        <f t="shared" si="85"/>
        <v>0</v>
      </c>
      <c r="AG135" s="40">
        <f t="shared" si="80"/>
        <v>0</v>
      </c>
      <c r="AH135" s="41">
        <f t="shared" si="86"/>
        <v>0</v>
      </c>
      <c r="AI135" s="42">
        <f t="shared" si="81"/>
        <v>0</v>
      </c>
    </row>
    <row r="136" spans="1:35" ht="12.75" hidden="1" customHeight="1" outlineLevel="1">
      <c r="A136" s="16">
        <v>8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si="82"/>
        <v>0</v>
      </c>
      <c r="U136" s="35"/>
      <c r="V136" s="35"/>
      <c r="W136" s="35"/>
      <c r="X136" s="40">
        <f t="shared" si="83"/>
        <v>0</v>
      </c>
      <c r="Y136" s="35"/>
      <c r="Z136" s="35"/>
      <c r="AA136" s="35"/>
      <c r="AB136" s="40">
        <f t="shared" si="84"/>
        <v>0</v>
      </c>
      <c r="AC136" s="35"/>
      <c r="AD136" s="35"/>
      <c r="AE136" s="35"/>
      <c r="AF136" s="40">
        <f t="shared" si="85"/>
        <v>0</v>
      </c>
      <c r="AG136" s="40">
        <f t="shared" si="80"/>
        <v>0</v>
      </c>
      <c r="AH136" s="41">
        <f t="shared" si="86"/>
        <v>0</v>
      </c>
      <c r="AI136" s="42">
        <f t="shared" si="81"/>
        <v>0</v>
      </c>
    </row>
    <row r="137" spans="1:35" ht="12.75" hidden="1" customHeight="1" outlineLevel="1">
      <c r="A137" s="16">
        <v>9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82"/>
        <v>0</v>
      </c>
      <c r="U137" s="35"/>
      <c r="V137" s="35"/>
      <c r="W137" s="35"/>
      <c r="X137" s="40">
        <f t="shared" si="83"/>
        <v>0</v>
      </c>
      <c r="Y137" s="35"/>
      <c r="Z137" s="35"/>
      <c r="AA137" s="35"/>
      <c r="AB137" s="40">
        <f t="shared" si="84"/>
        <v>0</v>
      </c>
      <c r="AC137" s="35"/>
      <c r="AD137" s="35"/>
      <c r="AE137" s="35"/>
      <c r="AF137" s="40">
        <f t="shared" si="85"/>
        <v>0</v>
      </c>
      <c r="AG137" s="40">
        <f t="shared" si="80"/>
        <v>0</v>
      </c>
      <c r="AH137" s="41">
        <f t="shared" si="86"/>
        <v>0</v>
      </c>
      <c r="AI137" s="42">
        <f t="shared" si="81"/>
        <v>0</v>
      </c>
    </row>
    <row r="138" spans="1:35" ht="12.75" hidden="1" customHeight="1" outlineLevel="1">
      <c r="A138" s="16">
        <v>10</v>
      </c>
      <c r="B138" s="32"/>
      <c r="C138" s="31"/>
      <c r="D138" s="32"/>
      <c r="E138" s="32"/>
      <c r="F138" s="32"/>
      <c r="G138" s="31"/>
      <c r="H138" s="31"/>
      <c r="I138" s="29"/>
      <c r="J138" s="34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82"/>
        <v>0</v>
      </c>
      <c r="U138" s="35"/>
      <c r="V138" s="35"/>
      <c r="W138" s="35"/>
      <c r="X138" s="40">
        <f t="shared" si="83"/>
        <v>0</v>
      </c>
      <c r="Y138" s="35"/>
      <c r="Z138" s="35"/>
      <c r="AA138" s="35"/>
      <c r="AB138" s="40">
        <f t="shared" si="84"/>
        <v>0</v>
      </c>
      <c r="AC138" s="35"/>
      <c r="AD138" s="35"/>
      <c r="AE138" s="35"/>
      <c r="AF138" s="40">
        <f t="shared" si="85"/>
        <v>0</v>
      </c>
      <c r="AG138" s="40">
        <f t="shared" si="80"/>
        <v>0</v>
      </c>
      <c r="AH138" s="41">
        <f t="shared" si="86"/>
        <v>0</v>
      </c>
      <c r="AI138" s="42">
        <f t="shared" si="81"/>
        <v>0</v>
      </c>
    </row>
    <row r="139" spans="1:35" ht="12.75" customHeight="1" collapsed="1">
      <c r="A139" s="142" t="s">
        <v>69</v>
      </c>
      <c r="B139" s="143"/>
      <c r="C139" s="143"/>
      <c r="D139" s="143"/>
      <c r="E139" s="143"/>
      <c r="F139" s="143"/>
      <c r="G139" s="143"/>
      <c r="H139" s="144"/>
      <c r="I139" s="55">
        <f>SUM(I129:I138)</f>
        <v>0</v>
      </c>
      <c r="J139" s="55">
        <f>SUM(J129:J138)</f>
        <v>0</v>
      </c>
      <c r="K139" s="74"/>
      <c r="L139" s="55">
        <f>SUM(L129:L138)</f>
        <v>0</v>
      </c>
      <c r="M139" s="55">
        <f>SUM(M129:M138)</f>
        <v>0</v>
      </c>
      <c r="N139" s="55">
        <f>SUM(N129:N138)</f>
        <v>0</v>
      </c>
      <c r="O139" s="57"/>
      <c r="P139" s="75"/>
      <c r="Q139" s="55">
        <f t="shared" ref="Q139:AG139" si="87">SUM(Q129:Q138)</f>
        <v>0</v>
      </c>
      <c r="R139" s="55">
        <f t="shared" si="87"/>
        <v>0</v>
      </c>
      <c r="S139" s="55">
        <f t="shared" si="87"/>
        <v>0</v>
      </c>
      <c r="T139" s="60">
        <f t="shared" si="87"/>
        <v>0</v>
      </c>
      <c r="U139" s="55">
        <f t="shared" si="87"/>
        <v>0</v>
      </c>
      <c r="V139" s="55">
        <f t="shared" si="87"/>
        <v>0</v>
      </c>
      <c r="W139" s="55">
        <f t="shared" si="87"/>
        <v>0</v>
      </c>
      <c r="X139" s="60">
        <f t="shared" si="87"/>
        <v>0</v>
      </c>
      <c r="Y139" s="55">
        <f t="shared" si="87"/>
        <v>0</v>
      </c>
      <c r="Z139" s="55">
        <f t="shared" si="87"/>
        <v>0</v>
      </c>
      <c r="AA139" s="55">
        <f t="shared" si="87"/>
        <v>0</v>
      </c>
      <c r="AB139" s="60">
        <f t="shared" si="87"/>
        <v>0</v>
      </c>
      <c r="AC139" s="55">
        <f t="shared" si="87"/>
        <v>0</v>
      </c>
      <c r="AD139" s="55">
        <f t="shared" si="87"/>
        <v>0</v>
      </c>
      <c r="AE139" s="55">
        <f t="shared" si="87"/>
        <v>0</v>
      </c>
      <c r="AF139" s="60">
        <f t="shared" si="87"/>
        <v>0</v>
      </c>
      <c r="AG139" s="53">
        <f t="shared" si="87"/>
        <v>0</v>
      </c>
      <c r="AH139" s="54">
        <f>IF(ISERROR(AG139/I139),0,AG139/I139)</f>
        <v>0</v>
      </c>
      <c r="AI139" s="54">
        <f>IF(ISERROR(AG139/$AG$191),0,AG139/$AG$191)</f>
        <v>0</v>
      </c>
    </row>
    <row r="140" spans="1:35" ht="12.75" customHeight="1">
      <c r="A140" s="36"/>
      <c r="B140" s="148" t="s">
        <v>18</v>
      </c>
      <c r="C140" s="149"/>
      <c r="D140" s="150"/>
      <c r="E140" s="18"/>
      <c r="F140" s="19"/>
      <c r="G140" s="20"/>
      <c r="H140" s="20"/>
      <c r="I140" s="21"/>
      <c r="J140" s="22"/>
      <c r="K140" s="23"/>
      <c r="L140" s="24"/>
      <c r="M140" s="24"/>
      <c r="N140" s="24"/>
      <c r="O140" s="19"/>
      <c r="P140" s="25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6"/>
      <c r="AI140" s="26"/>
    </row>
    <row r="141" spans="1:35" ht="12.75" hidden="1" customHeight="1" outlineLevel="1">
      <c r="A141" s="16">
        <v>1</v>
      </c>
      <c r="B141" s="28"/>
      <c r="C141" s="27"/>
      <c r="D141" s="28"/>
      <c r="E141" s="28"/>
      <c r="F141" s="28"/>
      <c r="G141" s="27"/>
      <c r="H141" s="27"/>
      <c r="I141" s="29"/>
      <c r="J141" s="30"/>
      <c r="K141" s="28"/>
      <c r="L141" s="35"/>
      <c r="M141" s="35"/>
      <c r="N141" s="35"/>
      <c r="O141" s="28"/>
      <c r="P141" s="28"/>
      <c r="Q141" s="35"/>
      <c r="R141" s="35"/>
      <c r="S141" s="35"/>
      <c r="T141" s="40">
        <f>SUM(Q141:S141)</f>
        <v>0</v>
      </c>
      <c r="U141" s="35"/>
      <c r="V141" s="35"/>
      <c r="W141" s="35"/>
      <c r="X141" s="40">
        <f>SUM(U141:W141)</f>
        <v>0</v>
      </c>
      <c r="Y141" s="35"/>
      <c r="Z141" s="35"/>
      <c r="AA141" s="35"/>
      <c r="AB141" s="40">
        <f>SUM(Y141:AA141)</f>
        <v>0</v>
      </c>
      <c r="AC141" s="35"/>
      <c r="AD141" s="35"/>
      <c r="AE141" s="35"/>
      <c r="AF141" s="40">
        <f>SUM(AC141:AE141)</f>
        <v>0</v>
      </c>
      <c r="AG141" s="40">
        <f t="shared" ref="AG141:AG150" si="88">SUM(T141,X141,AB141,AF141)</f>
        <v>0</v>
      </c>
      <c r="AH141" s="41">
        <f>IF(ISERROR(AG141/I141),0,AG141/I141)</f>
        <v>0</v>
      </c>
      <c r="AI141" s="42">
        <f t="shared" ref="AI141:AI150" si="89">IF(ISERROR(AG141/$AG$191),"-",AG141/$AG$191)</f>
        <v>0</v>
      </c>
    </row>
    <row r="142" spans="1:35" ht="12.75" hidden="1" customHeight="1" outlineLevel="1">
      <c r="A142" s="16">
        <v>2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ref="T142:T150" si="90">SUM(Q142:S142)</f>
        <v>0</v>
      </c>
      <c r="U142" s="35"/>
      <c r="V142" s="35"/>
      <c r="W142" s="35"/>
      <c r="X142" s="40">
        <f t="shared" ref="X142:X150" si="91">SUM(U142:W142)</f>
        <v>0</v>
      </c>
      <c r="Y142" s="35"/>
      <c r="Z142" s="35"/>
      <c r="AA142" s="35"/>
      <c r="AB142" s="40">
        <f t="shared" ref="AB142:AB150" si="92">SUM(Y142:AA142)</f>
        <v>0</v>
      </c>
      <c r="AC142" s="35"/>
      <c r="AD142" s="35"/>
      <c r="AE142" s="35"/>
      <c r="AF142" s="40">
        <f t="shared" ref="AF142:AF150" si="93">SUM(AC142:AE142)</f>
        <v>0</v>
      </c>
      <c r="AG142" s="40">
        <f t="shared" si="88"/>
        <v>0</v>
      </c>
      <c r="AH142" s="41">
        <f t="shared" ref="AH142:AH150" si="94">IF(ISERROR(AG142/I142),0,AG142/I142)</f>
        <v>0</v>
      </c>
      <c r="AI142" s="42">
        <f t="shared" si="89"/>
        <v>0</v>
      </c>
    </row>
    <row r="143" spans="1:35" ht="12.75" hidden="1" customHeight="1" outlineLevel="1">
      <c r="A143" s="16">
        <v>3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si="90"/>
        <v>0</v>
      </c>
      <c r="U143" s="35"/>
      <c r="V143" s="35"/>
      <c r="W143" s="35"/>
      <c r="X143" s="40">
        <f t="shared" si="91"/>
        <v>0</v>
      </c>
      <c r="Y143" s="35"/>
      <c r="Z143" s="35"/>
      <c r="AA143" s="35"/>
      <c r="AB143" s="40">
        <f t="shared" si="92"/>
        <v>0</v>
      </c>
      <c r="AC143" s="35"/>
      <c r="AD143" s="35"/>
      <c r="AE143" s="35"/>
      <c r="AF143" s="40">
        <f t="shared" si="93"/>
        <v>0</v>
      </c>
      <c r="AG143" s="40">
        <f t="shared" si="88"/>
        <v>0</v>
      </c>
      <c r="AH143" s="41">
        <f t="shared" si="94"/>
        <v>0</v>
      </c>
      <c r="AI143" s="42">
        <f t="shared" si="89"/>
        <v>0</v>
      </c>
    </row>
    <row r="144" spans="1:35" ht="12.75" hidden="1" customHeight="1" outlineLevel="1">
      <c r="A144" s="16">
        <v>4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90"/>
        <v>0</v>
      </c>
      <c r="U144" s="35"/>
      <c r="V144" s="35"/>
      <c r="W144" s="35"/>
      <c r="X144" s="40">
        <f t="shared" si="91"/>
        <v>0</v>
      </c>
      <c r="Y144" s="35"/>
      <c r="Z144" s="35"/>
      <c r="AA144" s="35"/>
      <c r="AB144" s="40">
        <f t="shared" si="92"/>
        <v>0</v>
      </c>
      <c r="AC144" s="35"/>
      <c r="AD144" s="35"/>
      <c r="AE144" s="35"/>
      <c r="AF144" s="40">
        <f t="shared" si="93"/>
        <v>0</v>
      </c>
      <c r="AG144" s="40">
        <f t="shared" si="88"/>
        <v>0</v>
      </c>
      <c r="AH144" s="41">
        <f t="shared" si="94"/>
        <v>0</v>
      </c>
      <c r="AI144" s="42">
        <f t="shared" si="89"/>
        <v>0</v>
      </c>
    </row>
    <row r="145" spans="1:35" ht="12.75" hidden="1" customHeight="1" outlineLevel="1">
      <c r="A145" s="16">
        <v>5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90"/>
        <v>0</v>
      </c>
      <c r="U145" s="35"/>
      <c r="V145" s="35"/>
      <c r="W145" s="35"/>
      <c r="X145" s="40">
        <f t="shared" si="91"/>
        <v>0</v>
      </c>
      <c r="Y145" s="35"/>
      <c r="Z145" s="35"/>
      <c r="AA145" s="35"/>
      <c r="AB145" s="40">
        <f t="shared" si="92"/>
        <v>0</v>
      </c>
      <c r="AC145" s="35"/>
      <c r="AD145" s="35"/>
      <c r="AE145" s="35"/>
      <c r="AF145" s="40">
        <f t="shared" si="93"/>
        <v>0</v>
      </c>
      <c r="AG145" s="40">
        <f t="shared" si="88"/>
        <v>0</v>
      </c>
      <c r="AH145" s="41">
        <f t="shared" si="94"/>
        <v>0</v>
      </c>
      <c r="AI145" s="42">
        <f t="shared" si="89"/>
        <v>0</v>
      </c>
    </row>
    <row r="146" spans="1:35" ht="12.75" hidden="1" customHeight="1" outlineLevel="1">
      <c r="A146" s="16">
        <v>6</v>
      </c>
      <c r="B146" s="32"/>
      <c r="C146" s="31"/>
      <c r="D146" s="32"/>
      <c r="E146" s="32"/>
      <c r="F146" s="32"/>
      <c r="G146" s="31"/>
      <c r="H146" s="31"/>
      <c r="I146" s="29"/>
      <c r="J146" s="33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90"/>
        <v>0</v>
      </c>
      <c r="U146" s="35"/>
      <c r="V146" s="35"/>
      <c r="W146" s="35"/>
      <c r="X146" s="40">
        <f t="shared" si="91"/>
        <v>0</v>
      </c>
      <c r="Y146" s="35"/>
      <c r="Z146" s="35"/>
      <c r="AA146" s="35"/>
      <c r="AB146" s="40">
        <f t="shared" si="92"/>
        <v>0</v>
      </c>
      <c r="AC146" s="35"/>
      <c r="AD146" s="35"/>
      <c r="AE146" s="35"/>
      <c r="AF146" s="40">
        <f t="shared" si="93"/>
        <v>0</v>
      </c>
      <c r="AG146" s="40">
        <f t="shared" si="88"/>
        <v>0</v>
      </c>
      <c r="AH146" s="41">
        <f t="shared" si="94"/>
        <v>0</v>
      </c>
      <c r="AI146" s="42">
        <f t="shared" si="89"/>
        <v>0</v>
      </c>
    </row>
    <row r="147" spans="1:35" ht="12.75" hidden="1" customHeight="1" outlineLevel="1">
      <c r="A147" s="16">
        <v>7</v>
      </c>
      <c r="B147" s="32"/>
      <c r="C147" s="31"/>
      <c r="D147" s="32"/>
      <c r="E147" s="32"/>
      <c r="F147" s="32"/>
      <c r="G147" s="31"/>
      <c r="H147" s="31"/>
      <c r="I147" s="29"/>
      <c r="J147" s="33"/>
      <c r="K147" s="32"/>
      <c r="L147" s="35"/>
      <c r="M147" s="35"/>
      <c r="N147" s="35"/>
      <c r="O147" s="32"/>
      <c r="P147" s="32"/>
      <c r="Q147" s="35"/>
      <c r="R147" s="35"/>
      <c r="S147" s="35"/>
      <c r="T147" s="40">
        <f t="shared" si="90"/>
        <v>0</v>
      </c>
      <c r="U147" s="35"/>
      <c r="V147" s="35"/>
      <c r="W147" s="35"/>
      <c r="X147" s="40">
        <f t="shared" si="91"/>
        <v>0</v>
      </c>
      <c r="Y147" s="35"/>
      <c r="Z147" s="35"/>
      <c r="AA147" s="35"/>
      <c r="AB147" s="40">
        <f t="shared" si="92"/>
        <v>0</v>
      </c>
      <c r="AC147" s="35"/>
      <c r="AD147" s="35"/>
      <c r="AE147" s="35"/>
      <c r="AF147" s="40">
        <f t="shared" si="93"/>
        <v>0</v>
      </c>
      <c r="AG147" s="40">
        <f t="shared" si="88"/>
        <v>0</v>
      </c>
      <c r="AH147" s="41">
        <f t="shared" si="94"/>
        <v>0</v>
      </c>
      <c r="AI147" s="42">
        <f t="shared" si="89"/>
        <v>0</v>
      </c>
    </row>
    <row r="148" spans="1:35" ht="12.75" hidden="1" customHeight="1" outlineLevel="1">
      <c r="A148" s="16">
        <v>8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si="90"/>
        <v>0</v>
      </c>
      <c r="U148" s="35"/>
      <c r="V148" s="35"/>
      <c r="W148" s="35"/>
      <c r="X148" s="40">
        <f t="shared" si="91"/>
        <v>0</v>
      </c>
      <c r="Y148" s="35"/>
      <c r="Z148" s="35"/>
      <c r="AA148" s="35"/>
      <c r="AB148" s="40">
        <f t="shared" si="92"/>
        <v>0</v>
      </c>
      <c r="AC148" s="35"/>
      <c r="AD148" s="35"/>
      <c r="AE148" s="35"/>
      <c r="AF148" s="40">
        <f t="shared" si="93"/>
        <v>0</v>
      </c>
      <c r="AG148" s="40">
        <f t="shared" si="88"/>
        <v>0</v>
      </c>
      <c r="AH148" s="41">
        <f t="shared" si="94"/>
        <v>0</v>
      </c>
      <c r="AI148" s="42">
        <f t="shared" si="89"/>
        <v>0</v>
      </c>
    </row>
    <row r="149" spans="1:35" ht="12.75" hidden="1" customHeight="1" outlineLevel="1">
      <c r="A149" s="16">
        <v>9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90"/>
        <v>0</v>
      </c>
      <c r="U149" s="35"/>
      <c r="V149" s="35"/>
      <c r="W149" s="35"/>
      <c r="X149" s="40">
        <f t="shared" si="91"/>
        <v>0</v>
      </c>
      <c r="Y149" s="35"/>
      <c r="Z149" s="35"/>
      <c r="AA149" s="35"/>
      <c r="AB149" s="40">
        <f t="shared" si="92"/>
        <v>0</v>
      </c>
      <c r="AC149" s="35"/>
      <c r="AD149" s="35"/>
      <c r="AE149" s="35"/>
      <c r="AF149" s="40">
        <f t="shared" si="93"/>
        <v>0</v>
      </c>
      <c r="AG149" s="40">
        <f t="shared" si="88"/>
        <v>0</v>
      </c>
      <c r="AH149" s="41">
        <f t="shared" si="94"/>
        <v>0</v>
      </c>
      <c r="AI149" s="42">
        <f t="shared" si="89"/>
        <v>0</v>
      </c>
    </row>
    <row r="150" spans="1:35" ht="12.75" hidden="1" customHeight="1" outlineLevel="1">
      <c r="A150" s="16">
        <v>10</v>
      </c>
      <c r="B150" s="32"/>
      <c r="C150" s="31"/>
      <c r="D150" s="32"/>
      <c r="E150" s="32"/>
      <c r="F150" s="32"/>
      <c r="G150" s="31"/>
      <c r="H150" s="31"/>
      <c r="I150" s="29"/>
      <c r="J150" s="34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90"/>
        <v>0</v>
      </c>
      <c r="U150" s="35"/>
      <c r="V150" s="35"/>
      <c r="W150" s="35"/>
      <c r="X150" s="40">
        <f t="shared" si="91"/>
        <v>0</v>
      </c>
      <c r="Y150" s="35"/>
      <c r="Z150" s="35"/>
      <c r="AA150" s="35"/>
      <c r="AB150" s="40">
        <f t="shared" si="92"/>
        <v>0</v>
      </c>
      <c r="AC150" s="35"/>
      <c r="AD150" s="35"/>
      <c r="AE150" s="35"/>
      <c r="AF150" s="40">
        <f t="shared" si="93"/>
        <v>0</v>
      </c>
      <c r="AG150" s="40">
        <f t="shared" si="88"/>
        <v>0</v>
      </c>
      <c r="AH150" s="41">
        <f t="shared" si="94"/>
        <v>0</v>
      </c>
      <c r="AI150" s="42">
        <f t="shared" si="89"/>
        <v>0</v>
      </c>
    </row>
    <row r="151" spans="1:35" ht="12.75" customHeight="1" collapsed="1">
      <c r="A151" s="142" t="s">
        <v>70</v>
      </c>
      <c r="B151" s="143"/>
      <c r="C151" s="143"/>
      <c r="D151" s="143"/>
      <c r="E151" s="143"/>
      <c r="F151" s="143"/>
      <c r="G151" s="143"/>
      <c r="H151" s="144"/>
      <c r="I151" s="55">
        <f>SUM(I141:I150)</f>
        <v>0</v>
      </c>
      <c r="J151" s="55">
        <f>SUM(J141:J150)</f>
        <v>0</v>
      </c>
      <c r="K151" s="74"/>
      <c r="L151" s="55">
        <f>SUM(L141:L150)</f>
        <v>0</v>
      </c>
      <c r="M151" s="55">
        <f>SUM(M141:M150)</f>
        <v>0</v>
      </c>
      <c r="N151" s="55">
        <f>SUM(N141:N150)</f>
        <v>0</v>
      </c>
      <c r="O151" s="57"/>
      <c r="P151" s="75"/>
      <c r="Q151" s="55">
        <f t="shared" ref="Q151:AG151" si="95">SUM(Q141:Q150)</f>
        <v>0</v>
      </c>
      <c r="R151" s="55">
        <f t="shared" si="95"/>
        <v>0</v>
      </c>
      <c r="S151" s="55">
        <f t="shared" si="95"/>
        <v>0</v>
      </c>
      <c r="T151" s="60">
        <f t="shared" si="95"/>
        <v>0</v>
      </c>
      <c r="U151" s="55">
        <f t="shared" si="95"/>
        <v>0</v>
      </c>
      <c r="V151" s="55">
        <f t="shared" si="95"/>
        <v>0</v>
      </c>
      <c r="W151" s="55">
        <f t="shared" si="95"/>
        <v>0</v>
      </c>
      <c r="X151" s="60">
        <f t="shared" si="95"/>
        <v>0</v>
      </c>
      <c r="Y151" s="55">
        <f t="shared" si="95"/>
        <v>0</v>
      </c>
      <c r="Z151" s="55">
        <f t="shared" si="95"/>
        <v>0</v>
      </c>
      <c r="AA151" s="55">
        <f t="shared" si="95"/>
        <v>0</v>
      </c>
      <c r="AB151" s="60">
        <f t="shared" si="95"/>
        <v>0</v>
      </c>
      <c r="AC151" s="55">
        <f t="shared" si="95"/>
        <v>0</v>
      </c>
      <c r="AD151" s="55">
        <f t="shared" si="95"/>
        <v>0</v>
      </c>
      <c r="AE151" s="55">
        <f t="shared" si="95"/>
        <v>0</v>
      </c>
      <c r="AF151" s="60">
        <f t="shared" si="95"/>
        <v>0</v>
      </c>
      <c r="AG151" s="53">
        <f t="shared" si="95"/>
        <v>0</v>
      </c>
      <c r="AH151" s="54">
        <f>IF(ISERROR(AG151/I151),0,AG151/I151)</f>
        <v>0</v>
      </c>
      <c r="AI151" s="54">
        <f>IF(ISERROR(AG151/$AG$191),0,AG151/$AG$191)</f>
        <v>0</v>
      </c>
    </row>
    <row r="152" spans="1:35" ht="12.75" customHeight="1">
      <c r="A152" s="36"/>
      <c r="B152" s="148" t="s">
        <v>71</v>
      </c>
      <c r="C152" s="149"/>
      <c r="D152" s="150"/>
      <c r="E152" s="18"/>
      <c r="F152" s="19"/>
      <c r="G152" s="20"/>
      <c r="H152" s="20"/>
      <c r="I152" s="21"/>
      <c r="J152" s="22"/>
      <c r="K152" s="23"/>
      <c r="L152" s="24"/>
      <c r="M152" s="24"/>
      <c r="N152" s="24"/>
      <c r="O152" s="19"/>
      <c r="P152" s="25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6"/>
      <c r="AI152" s="26"/>
    </row>
    <row r="153" spans="1:35" ht="12.75" hidden="1" customHeight="1" outlineLevel="1">
      <c r="A153" s="16">
        <v>1</v>
      </c>
      <c r="B153" s="28"/>
      <c r="C153" s="27"/>
      <c r="D153" s="28"/>
      <c r="E153" s="28"/>
      <c r="F153" s="28"/>
      <c r="G153" s="27"/>
      <c r="H153" s="27"/>
      <c r="I153" s="29"/>
      <c r="J153" s="30"/>
      <c r="K153" s="28"/>
      <c r="L153" s="35"/>
      <c r="M153" s="35"/>
      <c r="N153" s="35"/>
      <c r="O153" s="28"/>
      <c r="P153" s="28"/>
      <c r="Q153" s="35"/>
      <c r="R153" s="35"/>
      <c r="S153" s="35"/>
      <c r="T153" s="40">
        <f>SUM(Q153:S153)</f>
        <v>0</v>
      </c>
      <c r="U153" s="35"/>
      <c r="V153" s="35"/>
      <c r="W153" s="35"/>
      <c r="X153" s="40">
        <f>SUM(U153:W153)</f>
        <v>0</v>
      </c>
      <c r="Y153" s="35"/>
      <c r="Z153" s="35"/>
      <c r="AA153" s="35"/>
      <c r="AB153" s="40">
        <f>SUM(Y153:AA153)</f>
        <v>0</v>
      </c>
      <c r="AC153" s="35"/>
      <c r="AD153" s="35"/>
      <c r="AE153" s="35"/>
      <c r="AF153" s="40">
        <f>SUM(AC153:AE153)</f>
        <v>0</v>
      </c>
      <c r="AG153" s="40">
        <f t="shared" ref="AG153:AG162" si="96">SUM(T153,X153,AB153,AF153)</f>
        <v>0</v>
      </c>
      <c r="AH153" s="41">
        <f>IF(ISERROR(AG153/I153),0,AG153/I153)</f>
        <v>0</v>
      </c>
      <c r="AI153" s="42">
        <f t="shared" ref="AI153:AI162" si="97">IF(ISERROR(AG153/$AG$191),"-",AG153/$AG$191)</f>
        <v>0</v>
      </c>
    </row>
    <row r="154" spans="1:35" ht="12.75" hidden="1" customHeight="1" outlineLevel="1">
      <c r="A154" s="16">
        <v>2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ref="T154:T162" si="98">SUM(Q154:S154)</f>
        <v>0</v>
      </c>
      <c r="U154" s="35"/>
      <c r="V154" s="35"/>
      <c r="W154" s="35"/>
      <c r="X154" s="40">
        <f t="shared" ref="X154:X162" si="99">SUM(U154:W154)</f>
        <v>0</v>
      </c>
      <c r="Y154" s="35"/>
      <c r="Z154" s="35"/>
      <c r="AA154" s="35"/>
      <c r="AB154" s="40">
        <f t="shared" ref="AB154:AB162" si="100">SUM(Y154:AA154)</f>
        <v>0</v>
      </c>
      <c r="AC154" s="35"/>
      <c r="AD154" s="35"/>
      <c r="AE154" s="35"/>
      <c r="AF154" s="40">
        <f t="shared" ref="AF154:AF162" si="101">SUM(AC154:AE154)</f>
        <v>0</v>
      </c>
      <c r="AG154" s="40">
        <f t="shared" si="96"/>
        <v>0</v>
      </c>
      <c r="AH154" s="41">
        <f t="shared" ref="AH154:AH162" si="102">IF(ISERROR(AG154/I154),0,AG154/I154)</f>
        <v>0</v>
      </c>
      <c r="AI154" s="42">
        <f t="shared" si="97"/>
        <v>0</v>
      </c>
    </row>
    <row r="155" spans="1:35" ht="12.75" hidden="1" customHeight="1" outlineLevel="1">
      <c r="A155" s="16">
        <v>3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si="98"/>
        <v>0</v>
      </c>
      <c r="U155" s="35"/>
      <c r="V155" s="35"/>
      <c r="W155" s="35"/>
      <c r="X155" s="40">
        <f t="shared" si="99"/>
        <v>0</v>
      </c>
      <c r="Y155" s="35"/>
      <c r="Z155" s="35"/>
      <c r="AA155" s="35"/>
      <c r="AB155" s="40">
        <f t="shared" si="100"/>
        <v>0</v>
      </c>
      <c r="AC155" s="35"/>
      <c r="AD155" s="35"/>
      <c r="AE155" s="35"/>
      <c r="AF155" s="40">
        <f t="shared" si="101"/>
        <v>0</v>
      </c>
      <c r="AG155" s="40">
        <f t="shared" si="96"/>
        <v>0</v>
      </c>
      <c r="AH155" s="41">
        <f t="shared" si="102"/>
        <v>0</v>
      </c>
      <c r="AI155" s="42">
        <f t="shared" si="97"/>
        <v>0</v>
      </c>
    </row>
    <row r="156" spans="1:35" ht="12.75" hidden="1" customHeight="1" outlineLevel="1">
      <c r="A156" s="16">
        <v>4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98"/>
        <v>0</v>
      </c>
      <c r="U156" s="35"/>
      <c r="V156" s="35"/>
      <c r="W156" s="35"/>
      <c r="X156" s="40">
        <f t="shared" si="99"/>
        <v>0</v>
      </c>
      <c r="Y156" s="35"/>
      <c r="Z156" s="35"/>
      <c r="AA156" s="35"/>
      <c r="AB156" s="40">
        <f t="shared" si="100"/>
        <v>0</v>
      </c>
      <c r="AC156" s="35"/>
      <c r="AD156" s="35"/>
      <c r="AE156" s="35"/>
      <c r="AF156" s="40">
        <f t="shared" si="101"/>
        <v>0</v>
      </c>
      <c r="AG156" s="40">
        <f t="shared" si="96"/>
        <v>0</v>
      </c>
      <c r="AH156" s="41">
        <f t="shared" si="102"/>
        <v>0</v>
      </c>
      <c r="AI156" s="42">
        <f t="shared" si="97"/>
        <v>0</v>
      </c>
    </row>
    <row r="157" spans="1:35" ht="12.75" hidden="1" customHeight="1" outlineLevel="1">
      <c r="A157" s="16">
        <v>5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98"/>
        <v>0</v>
      </c>
      <c r="U157" s="35"/>
      <c r="V157" s="35"/>
      <c r="W157" s="35"/>
      <c r="X157" s="40">
        <f t="shared" si="99"/>
        <v>0</v>
      </c>
      <c r="Y157" s="35"/>
      <c r="Z157" s="35"/>
      <c r="AA157" s="35"/>
      <c r="AB157" s="40">
        <f t="shared" si="100"/>
        <v>0</v>
      </c>
      <c r="AC157" s="35"/>
      <c r="AD157" s="35"/>
      <c r="AE157" s="35"/>
      <c r="AF157" s="40">
        <f t="shared" si="101"/>
        <v>0</v>
      </c>
      <c r="AG157" s="40">
        <f t="shared" si="96"/>
        <v>0</v>
      </c>
      <c r="AH157" s="41">
        <f t="shared" si="102"/>
        <v>0</v>
      </c>
      <c r="AI157" s="42">
        <f t="shared" si="97"/>
        <v>0</v>
      </c>
    </row>
    <row r="158" spans="1:35" ht="12.75" hidden="1" customHeight="1" outlineLevel="1">
      <c r="A158" s="16">
        <v>6</v>
      </c>
      <c r="B158" s="32"/>
      <c r="C158" s="31"/>
      <c r="D158" s="32"/>
      <c r="E158" s="32"/>
      <c r="F158" s="32"/>
      <c r="G158" s="31"/>
      <c r="H158" s="31"/>
      <c r="I158" s="29"/>
      <c r="J158" s="33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98"/>
        <v>0</v>
      </c>
      <c r="U158" s="35"/>
      <c r="V158" s="35"/>
      <c r="W158" s="35"/>
      <c r="X158" s="40">
        <f t="shared" si="99"/>
        <v>0</v>
      </c>
      <c r="Y158" s="35"/>
      <c r="Z158" s="35"/>
      <c r="AA158" s="35"/>
      <c r="AB158" s="40">
        <f t="shared" si="100"/>
        <v>0</v>
      </c>
      <c r="AC158" s="35"/>
      <c r="AD158" s="35"/>
      <c r="AE158" s="35"/>
      <c r="AF158" s="40">
        <f t="shared" si="101"/>
        <v>0</v>
      </c>
      <c r="AG158" s="40">
        <f t="shared" si="96"/>
        <v>0</v>
      </c>
      <c r="AH158" s="41">
        <f t="shared" si="102"/>
        <v>0</v>
      </c>
      <c r="AI158" s="42">
        <f t="shared" si="97"/>
        <v>0</v>
      </c>
    </row>
    <row r="159" spans="1:35" ht="12.75" hidden="1" customHeight="1" outlineLevel="1">
      <c r="A159" s="16">
        <v>7</v>
      </c>
      <c r="B159" s="32"/>
      <c r="C159" s="31"/>
      <c r="D159" s="32"/>
      <c r="E159" s="32"/>
      <c r="F159" s="32"/>
      <c r="G159" s="31"/>
      <c r="H159" s="31"/>
      <c r="I159" s="29"/>
      <c r="J159" s="33"/>
      <c r="K159" s="32"/>
      <c r="L159" s="35"/>
      <c r="M159" s="35"/>
      <c r="N159" s="35"/>
      <c r="O159" s="32"/>
      <c r="P159" s="32"/>
      <c r="Q159" s="35"/>
      <c r="R159" s="35"/>
      <c r="S159" s="35"/>
      <c r="T159" s="40">
        <f t="shared" si="98"/>
        <v>0</v>
      </c>
      <c r="U159" s="35"/>
      <c r="V159" s="35"/>
      <c r="W159" s="35"/>
      <c r="X159" s="40">
        <f t="shared" si="99"/>
        <v>0</v>
      </c>
      <c r="Y159" s="35"/>
      <c r="Z159" s="35"/>
      <c r="AA159" s="35"/>
      <c r="AB159" s="40">
        <f t="shared" si="100"/>
        <v>0</v>
      </c>
      <c r="AC159" s="35"/>
      <c r="AD159" s="35"/>
      <c r="AE159" s="35"/>
      <c r="AF159" s="40">
        <f t="shared" si="101"/>
        <v>0</v>
      </c>
      <c r="AG159" s="40">
        <f t="shared" si="96"/>
        <v>0</v>
      </c>
      <c r="AH159" s="41">
        <f t="shared" si="102"/>
        <v>0</v>
      </c>
      <c r="AI159" s="42">
        <f t="shared" si="97"/>
        <v>0</v>
      </c>
    </row>
    <row r="160" spans="1:35" ht="12.75" hidden="1" customHeight="1" outlineLevel="1">
      <c r="A160" s="16">
        <v>8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si="98"/>
        <v>0</v>
      </c>
      <c r="U160" s="35"/>
      <c r="V160" s="35"/>
      <c r="W160" s="35"/>
      <c r="X160" s="40">
        <f t="shared" si="99"/>
        <v>0</v>
      </c>
      <c r="Y160" s="35"/>
      <c r="Z160" s="35"/>
      <c r="AA160" s="35"/>
      <c r="AB160" s="40">
        <f t="shared" si="100"/>
        <v>0</v>
      </c>
      <c r="AC160" s="35"/>
      <c r="AD160" s="35"/>
      <c r="AE160" s="35"/>
      <c r="AF160" s="40">
        <f t="shared" si="101"/>
        <v>0</v>
      </c>
      <c r="AG160" s="40">
        <f t="shared" si="96"/>
        <v>0</v>
      </c>
      <c r="AH160" s="41">
        <f t="shared" si="102"/>
        <v>0</v>
      </c>
      <c r="AI160" s="42">
        <f t="shared" si="97"/>
        <v>0</v>
      </c>
    </row>
    <row r="161" spans="1:35" ht="12.75" hidden="1" customHeight="1" outlineLevel="1">
      <c r="A161" s="16">
        <v>9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98"/>
        <v>0</v>
      </c>
      <c r="U161" s="35"/>
      <c r="V161" s="35"/>
      <c r="W161" s="35"/>
      <c r="X161" s="40">
        <f t="shared" si="99"/>
        <v>0</v>
      </c>
      <c r="Y161" s="35"/>
      <c r="Z161" s="35"/>
      <c r="AA161" s="35"/>
      <c r="AB161" s="40">
        <f t="shared" si="100"/>
        <v>0</v>
      </c>
      <c r="AC161" s="35"/>
      <c r="AD161" s="35"/>
      <c r="AE161" s="35"/>
      <c r="AF161" s="40">
        <f t="shared" si="101"/>
        <v>0</v>
      </c>
      <c r="AG161" s="40">
        <f t="shared" si="96"/>
        <v>0</v>
      </c>
      <c r="AH161" s="41">
        <f t="shared" si="102"/>
        <v>0</v>
      </c>
      <c r="AI161" s="42">
        <f t="shared" si="97"/>
        <v>0</v>
      </c>
    </row>
    <row r="162" spans="1:35" ht="12.75" hidden="1" customHeight="1" outlineLevel="1">
      <c r="A162" s="16">
        <v>10</v>
      </c>
      <c r="B162" s="32"/>
      <c r="C162" s="31"/>
      <c r="D162" s="32"/>
      <c r="E162" s="32"/>
      <c r="F162" s="32"/>
      <c r="G162" s="31"/>
      <c r="H162" s="31"/>
      <c r="I162" s="29"/>
      <c r="J162" s="34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98"/>
        <v>0</v>
      </c>
      <c r="U162" s="35"/>
      <c r="V162" s="35"/>
      <c r="W162" s="35"/>
      <c r="X162" s="40">
        <f t="shared" si="99"/>
        <v>0</v>
      </c>
      <c r="Y162" s="35"/>
      <c r="Z162" s="35"/>
      <c r="AA162" s="35"/>
      <c r="AB162" s="40">
        <f t="shared" si="100"/>
        <v>0</v>
      </c>
      <c r="AC162" s="35"/>
      <c r="AD162" s="35"/>
      <c r="AE162" s="35"/>
      <c r="AF162" s="40">
        <f t="shared" si="101"/>
        <v>0</v>
      </c>
      <c r="AG162" s="40">
        <f t="shared" si="96"/>
        <v>0</v>
      </c>
      <c r="AH162" s="41">
        <f t="shared" si="102"/>
        <v>0</v>
      </c>
      <c r="AI162" s="42">
        <f t="shared" si="97"/>
        <v>0</v>
      </c>
    </row>
    <row r="163" spans="1:35" ht="12.75" customHeight="1" collapsed="1">
      <c r="A163" s="142" t="s">
        <v>72</v>
      </c>
      <c r="B163" s="143"/>
      <c r="C163" s="143"/>
      <c r="D163" s="143"/>
      <c r="E163" s="143"/>
      <c r="F163" s="143"/>
      <c r="G163" s="143"/>
      <c r="H163" s="144"/>
      <c r="I163" s="55">
        <f>SUM(I153:I162)</f>
        <v>0</v>
      </c>
      <c r="J163" s="55">
        <f>SUM(J153:J162)</f>
        <v>0</v>
      </c>
      <c r="K163" s="74"/>
      <c r="L163" s="55">
        <f>SUM(L153:L162)</f>
        <v>0</v>
      </c>
      <c r="M163" s="55">
        <f>SUM(M153:M162)</f>
        <v>0</v>
      </c>
      <c r="N163" s="55">
        <f>SUM(N153:N162)</f>
        <v>0</v>
      </c>
      <c r="O163" s="57"/>
      <c r="P163" s="75"/>
      <c r="Q163" s="55">
        <f t="shared" ref="Q163:AG163" si="103">SUM(Q153:Q162)</f>
        <v>0</v>
      </c>
      <c r="R163" s="55">
        <f t="shared" si="103"/>
        <v>0</v>
      </c>
      <c r="S163" s="55">
        <f t="shared" si="103"/>
        <v>0</v>
      </c>
      <c r="T163" s="60">
        <f t="shared" si="103"/>
        <v>0</v>
      </c>
      <c r="U163" s="55">
        <f t="shared" si="103"/>
        <v>0</v>
      </c>
      <c r="V163" s="55">
        <f t="shared" si="103"/>
        <v>0</v>
      </c>
      <c r="W163" s="55">
        <f t="shared" si="103"/>
        <v>0</v>
      </c>
      <c r="X163" s="60">
        <f t="shared" si="103"/>
        <v>0</v>
      </c>
      <c r="Y163" s="55">
        <f t="shared" si="103"/>
        <v>0</v>
      </c>
      <c r="Z163" s="55">
        <f t="shared" si="103"/>
        <v>0</v>
      </c>
      <c r="AA163" s="55">
        <f t="shared" si="103"/>
        <v>0</v>
      </c>
      <c r="AB163" s="60">
        <f t="shared" si="103"/>
        <v>0</v>
      </c>
      <c r="AC163" s="55">
        <f t="shared" si="103"/>
        <v>0</v>
      </c>
      <c r="AD163" s="55">
        <f t="shared" si="103"/>
        <v>0</v>
      </c>
      <c r="AE163" s="55">
        <f t="shared" si="103"/>
        <v>0</v>
      </c>
      <c r="AF163" s="60">
        <f t="shared" si="103"/>
        <v>0</v>
      </c>
      <c r="AG163" s="53">
        <f t="shared" si="103"/>
        <v>0</v>
      </c>
      <c r="AH163" s="54">
        <f>IF(ISERROR(AG163/I163),0,AG163/I163)</f>
        <v>0</v>
      </c>
      <c r="AI163" s="54">
        <f>IF(ISERROR(AG163/$AG$191),0,AG163/$AG$191)</f>
        <v>0</v>
      </c>
    </row>
    <row r="164" spans="1:35" ht="12.75" customHeight="1">
      <c r="A164" s="36"/>
      <c r="B164" s="148" t="s">
        <v>20</v>
      </c>
      <c r="C164" s="149"/>
      <c r="D164" s="150"/>
      <c r="E164" s="18"/>
      <c r="F164" s="19"/>
      <c r="G164" s="20"/>
      <c r="H164" s="20"/>
      <c r="I164" s="21"/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 ht="12.75" hidden="1" customHeight="1" outlineLevel="1">
      <c r="A165" s="16">
        <v>1</v>
      </c>
      <c r="B165" s="28"/>
      <c r="C165" s="27"/>
      <c r="D165" s="28"/>
      <c r="E165" s="28"/>
      <c r="F165" s="28"/>
      <c r="G165" s="27"/>
      <c r="H165" s="27"/>
      <c r="I165" s="29"/>
      <c r="J165" s="30"/>
      <c r="K165" s="28"/>
      <c r="L165" s="35"/>
      <c r="M165" s="35"/>
      <c r="N165" s="35"/>
      <c r="O165" s="28"/>
      <c r="P165" s="28"/>
      <c r="Q165" s="35"/>
      <c r="R165" s="35"/>
      <c r="S165" s="35"/>
      <c r="T165" s="40">
        <f>SUM(Q165:S165)</f>
        <v>0</v>
      </c>
      <c r="U165" s="35"/>
      <c r="V165" s="35"/>
      <c r="W165" s="35"/>
      <c r="X165" s="40">
        <f>SUM(U165:W165)</f>
        <v>0</v>
      </c>
      <c r="Y165" s="35"/>
      <c r="Z165" s="35"/>
      <c r="AA165" s="35"/>
      <c r="AB165" s="40">
        <f>SUM(Y165:AA165)</f>
        <v>0</v>
      </c>
      <c r="AC165" s="35"/>
      <c r="AD165" s="35"/>
      <c r="AE165" s="35"/>
      <c r="AF165" s="40">
        <f>SUM(AC165:AE165)</f>
        <v>0</v>
      </c>
      <c r="AG165" s="40">
        <f t="shared" ref="AG165:AG174" si="104">SUM(T165,X165,AB165,AF165)</f>
        <v>0</v>
      </c>
      <c r="AH165" s="41">
        <f>IF(ISERROR(AG165/I165),0,AG165/I165)</f>
        <v>0</v>
      </c>
      <c r="AI165" s="42">
        <f t="shared" ref="AI165:AI174" si="105">IF(ISERROR(AG165/$AG$191),"-",AG165/$AG$191)</f>
        <v>0</v>
      </c>
    </row>
    <row r="166" spans="1:35" ht="12.75" hidden="1" customHeight="1" outlineLevel="1">
      <c r="A166" s="16">
        <v>2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ref="T166:T174" si="106">SUM(Q166:S166)</f>
        <v>0</v>
      </c>
      <c r="U166" s="35"/>
      <c r="V166" s="35"/>
      <c r="W166" s="35"/>
      <c r="X166" s="40">
        <f t="shared" ref="X166:X174" si="107">SUM(U166:W166)</f>
        <v>0</v>
      </c>
      <c r="Y166" s="35"/>
      <c r="Z166" s="35"/>
      <c r="AA166" s="35"/>
      <c r="AB166" s="40">
        <f t="shared" ref="AB166:AB174" si="108">SUM(Y166:AA166)</f>
        <v>0</v>
      </c>
      <c r="AC166" s="35"/>
      <c r="AD166" s="35"/>
      <c r="AE166" s="35"/>
      <c r="AF166" s="40">
        <f t="shared" ref="AF166:AF174" si="109">SUM(AC166:AE166)</f>
        <v>0</v>
      </c>
      <c r="AG166" s="40">
        <f t="shared" si="104"/>
        <v>0</v>
      </c>
      <c r="AH166" s="41">
        <f t="shared" ref="AH166:AH174" si="110">IF(ISERROR(AG166/I166),0,AG166/I166)</f>
        <v>0</v>
      </c>
      <c r="AI166" s="42">
        <f t="shared" si="105"/>
        <v>0</v>
      </c>
    </row>
    <row r="167" spans="1:35" ht="12.75" hidden="1" customHeight="1" outlineLevel="1">
      <c r="A167" s="16">
        <v>3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si="106"/>
        <v>0</v>
      </c>
      <c r="U167" s="35"/>
      <c r="V167" s="35"/>
      <c r="W167" s="35"/>
      <c r="X167" s="40">
        <f t="shared" si="107"/>
        <v>0</v>
      </c>
      <c r="Y167" s="35"/>
      <c r="Z167" s="35"/>
      <c r="AA167" s="35"/>
      <c r="AB167" s="40">
        <f t="shared" si="108"/>
        <v>0</v>
      </c>
      <c r="AC167" s="35"/>
      <c r="AD167" s="35"/>
      <c r="AE167" s="35"/>
      <c r="AF167" s="40">
        <f t="shared" si="109"/>
        <v>0</v>
      </c>
      <c r="AG167" s="40">
        <f t="shared" si="104"/>
        <v>0</v>
      </c>
      <c r="AH167" s="41">
        <f t="shared" si="110"/>
        <v>0</v>
      </c>
      <c r="AI167" s="42">
        <f t="shared" si="105"/>
        <v>0</v>
      </c>
    </row>
    <row r="168" spans="1:35" ht="12.75" hidden="1" customHeight="1" outlineLevel="1">
      <c r="A168" s="16">
        <v>4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06"/>
        <v>0</v>
      </c>
      <c r="U168" s="35"/>
      <c r="V168" s="35"/>
      <c r="W168" s="35"/>
      <c r="X168" s="40">
        <f t="shared" si="107"/>
        <v>0</v>
      </c>
      <c r="Y168" s="35"/>
      <c r="Z168" s="35"/>
      <c r="AA168" s="35"/>
      <c r="AB168" s="40">
        <f t="shared" si="108"/>
        <v>0</v>
      </c>
      <c r="AC168" s="35"/>
      <c r="AD168" s="35"/>
      <c r="AE168" s="35"/>
      <c r="AF168" s="40">
        <f t="shared" si="109"/>
        <v>0</v>
      </c>
      <c r="AG168" s="40">
        <f t="shared" si="104"/>
        <v>0</v>
      </c>
      <c r="AH168" s="41">
        <f t="shared" si="110"/>
        <v>0</v>
      </c>
      <c r="AI168" s="42">
        <f t="shared" si="105"/>
        <v>0</v>
      </c>
    </row>
    <row r="169" spans="1:35" ht="12.75" hidden="1" customHeight="1" outlineLevel="1">
      <c r="A169" s="16">
        <v>5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06"/>
        <v>0</v>
      </c>
      <c r="U169" s="35"/>
      <c r="V169" s="35"/>
      <c r="W169" s="35"/>
      <c r="X169" s="40">
        <f t="shared" si="107"/>
        <v>0</v>
      </c>
      <c r="Y169" s="35"/>
      <c r="Z169" s="35"/>
      <c r="AA169" s="35"/>
      <c r="AB169" s="40">
        <f t="shared" si="108"/>
        <v>0</v>
      </c>
      <c r="AC169" s="35"/>
      <c r="AD169" s="35"/>
      <c r="AE169" s="35"/>
      <c r="AF169" s="40">
        <f t="shared" si="109"/>
        <v>0</v>
      </c>
      <c r="AG169" s="40">
        <f t="shared" si="104"/>
        <v>0</v>
      </c>
      <c r="AH169" s="41">
        <f t="shared" si="110"/>
        <v>0</v>
      </c>
      <c r="AI169" s="42">
        <f t="shared" si="105"/>
        <v>0</v>
      </c>
    </row>
    <row r="170" spans="1:35" ht="12.75" hidden="1" customHeight="1" outlineLevel="1">
      <c r="A170" s="16">
        <v>6</v>
      </c>
      <c r="B170" s="32"/>
      <c r="C170" s="31"/>
      <c r="D170" s="32"/>
      <c r="E170" s="32"/>
      <c r="F170" s="32"/>
      <c r="G170" s="31"/>
      <c r="H170" s="31"/>
      <c r="I170" s="29"/>
      <c r="J170" s="33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06"/>
        <v>0</v>
      </c>
      <c r="U170" s="35"/>
      <c r="V170" s="35"/>
      <c r="W170" s="35"/>
      <c r="X170" s="40">
        <f t="shared" si="107"/>
        <v>0</v>
      </c>
      <c r="Y170" s="35"/>
      <c r="Z170" s="35"/>
      <c r="AA170" s="35"/>
      <c r="AB170" s="40">
        <f t="shared" si="108"/>
        <v>0</v>
      </c>
      <c r="AC170" s="35"/>
      <c r="AD170" s="35"/>
      <c r="AE170" s="35"/>
      <c r="AF170" s="40">
        <f t="shared" si="109"/>
        <v>0</v>
      </c>
      <c r="AG170" s="40">
        <f t="shared" si="104"/>
        <v>0</v>
      </c>
      <c r="AH170" s="41">
        <f t="shared" si="110"/>
        <v>0</v>
      </c>
      <c r="AI170" s="42">
        <f t="shared" si="105"/>
        <v>0</v>
      </c>
    </row>
    <row r="171" spans="1:35" ht="12.75" hidden="1" customHeight="1" outlineLevel="1">
      <c r="A171" s="16">
        <v>7</v>
      </c>
      <c r="B171" s="32"/>
      <c r="C171" s="31"/>
      <c r="D171" s="32"/>
      <c r="E171" s="32"/>
      <c r="F171" s="32"/>
      <c r="G171" s="31"/>
      <c r="H171" s="31"/>
      <c r="I171" s="29"/>
      <c r="J171" s="33"/>
      <c r="K171" s="32"/>
      <c r="L171" s="35"/>
      <c r="M171" s="35"/>
      <c r="N171" s="35"/>
      <c r="O171" s="32"/>
      <c r="P171" s="32"/>
      <c r="Q171" s="35"/>
      <c r="R171" s="35"/>
      <c r="S171" s="35"/>
      <c r="T171" s="40">
        <f t="shared" si="106"/>
        <v>0</v>
      </c>
      <c r="U171" s="35"/>
      <c r="V171" s="35"/>
      <c r="W171" s="35"/>
      <c r="X171" s="40">
        <f t="shared" si="107"/>
        <v>0</v>
      </c>
      <c r="Y171" s="35"/>
      <c r="Z171" s="35"/>
      <c r="AA171" s="35"/>
      <c r="AB171" s="40">
        <f t="shared" si="108"/>
        <v>0</v>
      </c>
      <c r="AC171" s="35"/>
      <c r="AD171" s="35"/>
      <c r="AE171" s="35"/>
      <c r="AF171" s="40">
        <f t="shared" si="109"/>
        <v>0</v>
      </c>
      <c r="AG171" s="40">
        <f t="shared" si="104"/>
        <v>0</v>
      </c>
      <c r="AH171" s="41">
        <f t="shared" si="110"/>
        <v>0</v>
      </c>
      <c r="AI171" s="42">
        <f t="shared" si="105"/>
        <v>0</v>
      </c>
    </row>
    <row r="172" spans="1:35" ht="12.75" hidden="1" customHeight="1" outlineLevel="1">
      <c r="A172" s="16">
        <v>8</v>
      </c>
      <c r="B172" s="32"/>
      <c r="C172" s="31"/>
      <c r="D172" s="32"/>
      <c r="E172" s="32"/>
      <c r="F172" s="32"/>
      <c r="G172" s="31"/>
      <c r="H172" s="31"/>
      <c r="I172" s="29"/>
      <c r="J172" s="33"/>
      <c r="K172" s="32"/>
      <c r="L172" s="35"/>
      <c r="M172" s="35"/>
      <c r="N172" s="35"/>
      <c r="O172" s="32"/>
      <c r="P172" s="32"/>
      <c r="Q172" s="35"/>
      <c r="R172" s="35"/>
      <c r="S172" s="35"/>
      <c r="T172" s="40">
        <f t="shared" si="106"/>
        <v>0</v>
      </c>
      <c r="U172" s="35"/>
      <c r="V172" s="35"/>
      <c r="W172" s="35"/>
      <c r="X172" s="40">
        <f t="shared" si="107"/>
        <v>0</v>
      </c>
      <c r="Y172" s="35"/>
      <c r="Z172" s="35"/>
      <c r="AA172" s="35"/>
      <c r="AB172" s="40">
        <f t="shared" si="108"/>
        <v>0</v>
      </c>
      <c r="AC172" s="35"/>
      <c r="AD172" s="35"/>
      <c r="AE172" s="35"/>
      <c r="AF172" s="40">
        <f t="shared" si="109"/>
        <v>0</v>
      </c>
      <c r="AG172" s="40">
        <f t="shared" si="104"/>
        <v>0</v>
      </c>
      <c r="AH172" s="41">
        <f t="shared" si="110"/>
        <v>0</v>
      </c>
      <c r="AI172" s="42">
        <f t="shared" si="105"/>
        <v>0</v>
      </c>
    </row>
    <row r="173" spans="1:35" ht="12.75" hidden="1" customHeight="1" outlineLevel="1">
      <c r="A173" s="16">
        <v>9</v>
      </c>
      <c r="B173" s="32"/>
      <c r="C173" s="31"/>
      <c r="D173" s="32"/>
      <c r="E173" s="32"/>
      <c r="F173" s="32"/>
      <c r="G173" s="31"/>
      <c r="H173" s="31"/>
      <c r="I173" s="29"/>
      <c r="J173" s="33"/>
      <c r="K173" s="32"/>
      <c r="L173" s="35"/>
      <c r="M173" s="35"/>
      <c r="N173" s="35"/>
      <c r="O173" s="32"/>
      <c r="P173" s="32"/>
      <c r="Q173" s="35"/>
      <c r="R173" s="35"/>
      <c r="S173" s="35"/>
      <c r="T173" s="40">
        <f t="shared" si="106"/>
        <v>0</v>
      </c>
      <c r="U173" s="35"/>
      <c r="V173" s="35"/>
      <c r="W173" s="35"/>
      <c r="X173" s="40">
        <f t="shared" si="107"/>
        <v>0</v>
      </c>
      <c r="Y173" s="35"/>
      <c r="Z173" s="35"/>
      <c r="AA173" s="35"/>
      <c r="AB173" s="40">
        <f t="shared" si="108"/>
        <v>0</v>
      </c>
      <c r="AC173" s="35"/>
      <c r="AD173" s="35"/>
      <c r="AE173" s="35"/>
      <c r="AF173" s="40">
        <f t="shared" si="109"/>
        <v>0</v>
      </c>
      <c r="AG173" s="40">
        <f t="shared" si="104"/>
        <v>0</v>
      </c>
      <c r="AH173" s="41">
        <f t="shared" si="110"/>
        <v>0</v>
      </c>
      <c r="AI173" s="42">
        <f t="shared" si="105"/>
        <v>0</v>
      </c>
    </row>
    <row r="174" spans="1:35" ht="12.75" hidden="1" customHeight="1" outlineLevel="1">
      <c r="A174" s="16">
        <v>10</v>
      </c>
      <c r="B174" s="32"/>
      <c r="C174" s="31"/>
      <c r="D174" s="32"/>
      <c r="E174" s="32"/>
      <c r="F174" s="32"/>
      <c r="G174" s="31"/>
      <c r="H174" s="31"/>
      <c r="I174" s="29"/>
      <c r="J174" s="34"/>
      <c r="K174" s="32"/>
      <c r="L174" s="35"/>
      <c r="M174" s="35"/>
      <c r="N174" s="35"/>
      <c r="O174" s="32"/>
      <c r="P174" s="32"/>
      <c r="Q174" s="35"/>
      <c r="R174" s="35"/>
      <c r="S174" s="35"/>
      <c r="T174" s="40">
        <f t="shared" si="106"/>
        <v>0</v>
      </c>
      <c r="U174" s="35"/>
      <c r="V174" s="35"/>
      <c r="W174" s="35"/>
      <c r="X174" s="40">
        <f t="shared" si="107"/>
        <v>0</v>
      </c>
      <c r="Y174" s="35"/>
      <c r="Z174" s="35"/>
      <c r="AA174" s="35"/>
      <c r="AB174" s="40">
        <f t="shared" si="108"/>
        <v>0</v>
      </c>
      <c r="AC174" s="35"/>
      <c r="AD174" s="35"/>
      <c r="AE174" s="35"/>
      <c r="AF174" s="40">
        <f t="shared" si="109"/>
        <v>0</v>
      </c>
      <c r="AG174" s="40">
        <f t="shared" si="104"/>
        <v>0</v>
      </c>
      <c r="AH174" s="41">
        <f t="shared" si="110"/>
        <v>0</v>
      </c>
      <c r="AI174" s="42">
        <f t="shared" si="105"/>
        <v>0</v>
      </c>
    </row>
    <row r="175" spans="1:35" ht="12.75" customHeight="1" collapsed="1">
      <c r="A175" s="142" t="s">
        <v>73</v>
      </c>
      <c r="B175" s="143"/>
      <c r="C175" s="143"/>
      <c r="D175" s="143"/>
      <c r="E175" s="143"/>
      <c r="F175" s="143"/>
      <c r="G175" s="143"/>
      <c r="H175" s="144"/>
      <c r="I175" s="55">
        <f>SUM(I165:I174)</f>
        <v>0</v>
      </c>
      <c r="J175" s="55">
        <f>SUM(J165:J174)</f>
        <v>0</v>
      </c>
      <c r="K175" s="74"/>
      <c r="L175" s="55">
        <f>SUM(L165:L174)</f>
        <v>0</v>
      </c>
      <c r="M175" s="55">
        <f>SUM(M165:M174)</f>
        <v>0</v>
      </c>
      <c r="N175" s="55">
        <f>SUM(N165:N174)</f>
        <v>0</v>
      </c>
      <c r="O175" s="57"/>
      <c r="P175" s="75"/>
      <c r="Q175" s="55">
        <f t="shared" ref="Q175:AG175" si="111">SUM(Q165:Q174)</f>
        <v>0</v>
      </c>
      <c r="R175" s="55">
        <f t="shared" si="111"/>
        <v>0</v>
      </c>
      <c r="S175" s="55">
        <f t="shared" si="111"/>
        <v>0</v>
      </c>
      <c r="T175" s="60">
        <f t="shared" si="111"/>
        <v>0</v>
      </c>
      <c r="U175" s="55">
        <f t="shared" si="111"/>
        <v>0</v>
      </c>
      <c r="V175" s="55">
        <f t="shared" si="111"/>
        <v>0</v>
      </c>
      <c r="W175" s="55">
        <f t="shared" si="111"/>
        <v>0</v>
      </c>
      <c r="X175" s="60">
        <f t="shared" si="111"/>
        <v>0</v>
      </c>
      <c r="Y175" s="55">
        <f t="shared" si="111"/>
        <v>0</v>
      </c>
      <c r="Z175" s="55">
        <f t="shared" si="111"/>
        <v>0</v>
      </c>
      <c r="AA175" s="55">
        <f t="shared" si="111"/>
        <v>0</v>
      </c>
      <c r="AB175" s="60">
        <f t="shared" si="111"/>
        <v>0</v>
      </c>
      <c r="AC175" s="55">
        <f t="shared" si="111"/>
        <v>0</v>
      </c>
      <c r="AD175" s="55">
        <f t="shared" si="111"/>
        <v>0</v>
      </c>
      <c r="AE175" s="55">
        <f t="shared" si="111"/>
        <v>0</v>
      </c>
      <c r="AF175" s="60">
        <f t="shared" si="111"/>
        <v>0</v>
      </c>
      <c r="AG175" s="53">
        <f t="shared" si="111"/>
        <v>0</v>
      </c>
      <c r="AH175" s="54">
        <f>IF(ISERROR(AG175/I175),0,AG175/I175)</f>
        <v>0</v>
      </c>
      <c r="AI175" s="54">
        <f>IF(ISERROR(AG175/$AG$191),0,AG175/$AG$191)</f>
        <v>0</v>
      </c>
    </row>
    <row r="176" spans="1:35" ht="12.75" customHeight="1">
      <c r="A176" s="36"/>
      <c r="B176" s="148" t="s">
        <v>19</v>
      </c>
      <c r="C176" s="149"/>
      <c r="D176" s="150"/>
      <c r="E176" s="18"/>
      <c r="F176" s="19"/>
      <c r="G176" s="20"/>
      <c r="H176" s="20"/>
      <c r="I176" s="21"/>
      <c r="J176" s="22"/>
      <c r="K176" s="23"/>
      <c r="L176" s="24"/>
      <c r="M176" s="24"/>
      <c r="N176" s="24"/>
      <c r="O176" s="19"/>
      <c r="P176" s="25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6"/>
      <c r="AI176" s="26"/>
    </row>
    <row r="177" spans="1:35" ht="12.75" hidden="1" customHeight="1" outlineLevel="1">
      <c r="A177" s="16">
        <v>1</v>
      </c>
      <c r="B177" s="28"/>
      <c r="C177" s="27"/>
      <c r="D177" s="28"/>
      <c r="E177" s="28"/>
      <c r="F177" s="28"/>
      <c r="G177" s="27"/>
      <c r="H177" s="27"/>
      <c r="I177" s="29"/>
      <c r="J177" s="30"/>
      <c r="K177" s="28"/>
      <c r="L177" s="35"/>
      <c r="M177" s="35"/>
      <c r="N177" s="35"/>
      <c r="O177" s="28"/>
      <c r="P177" s="28"/>
      <c r="Q177" s="35"/>
      <c r="R177" s="35"/>
      <c r="S177" s="35"/>
      <c r="T177" s="40">
        <f>SUM(Q177:S177)</f>
        <v>0</v>
      </c>
      <c r="U177" s="35"/>
      <c r="V177" s="35"/>
      <c r="W177" s="35"/>
      <c r="X177" s="40">
        <f>SUM(U177:W177)</f>
        <v>0</v>
      </c>
      <c r="Y177" s="35"/>
      <c r="Z177" s="35"/>
      <c r="AA177" s="35"/>
      <c r="AB177" s="40">
        <f>SUM(Y177:AA177)</f>
        <v>0</v>
      </c>
      <c r="AC177" s="35"/>
      <c r="AD177" s="35"/>
      <c r="AE177" s="35"/>
      <c r="AF177" s="40">
        <f>SUM(AC177:AE177)</f>
        <v>0</v>
      </c>
      <c r="AG177" s="40">
        <f t="shared" ref="AG177:AG186" si="112">SUM(T177,X177,AB177,AF177)</f>
        <v>0</v>
      </c>
      <c r="AH177" s="41">
        <f>IF(ISERROR(AG177/I177),0,AG177/I177)</f>
        <v>0</v>
      </c>
      <c r="AI177" s="42">
        <f t="shared" ref="AI177:AI186" si="113">IF(ISERROR(AG177/$AG$191),"-",AG177/$AG$191)</f>
        <v>0</v>
      </c>
    </row>
    <row r="178" spans="1:35" ht="12.75" hidden="1" customHeight="1" outlineLevel="1">
      <c r="A178" s="16">
        <v>2</v>
      </c>
      <c r="B178" s="32"/>
      <c r="C178" s="31"/>
      <c r="D178" s="32"/>
      <c r="E178" s="32"/>
      <c r="F178" s="32"/>
      <c r="G178" s="31"/>
      <c r="H178" s="31"/>
      <c r="I178" s="29"/>
      <c r="J178" s="33"/>
      <c r="K178" s="32"/>
      <c r="L178" s="35"/>
      <c r="M178" s="35"/>
      <c r="N178" s="35"/>
      <c r="O178" s="32"/>
      <c r="P178" s="32"/>
      <c r="Q178" s="35"/>
      <c r="R178" s="35"/>
      <c r="S178" s="35"/>
      <c r="T178" s="40">
        <f t="shared" ref="T178:T186" si="114">SUM(Q178:S178)</f>
        <v>0</v>
      </c>
      <c r="U178" s="35"/>
      <c r="V178" s="35"/>
      <c r="W178" s="35"/>
      <c r="X178" s="40">
        <f t="shared" ref="X178:X186" si="115">SUM(U178:W178)</f>
        <v>0</v>
      </c>
      <c r="Y178" s="35"/>
      <c r="Z178" s="35"/>
      <c r="AA178" s="35"/>
      <c r="AB178" s="40">
        <f t="shared" ref="AB178:AB186" si="116">SUM(Y178:AA178)</f>
        <v>0</v>
      </c>
      <c r="AC178" s="35"/>
      <c r="AD178" s="35"/>
      <c r="AE178" s="35"/>
      <c r="AF178" s="40">
        <f t="shared" ref="AF178:AF186" si="117">SUM(AC178:AE178)</f>
        <v>0</v>
      </c>
      <c r="AG178" s="40">
        <f t="shared" si="112"/>
        <v>0</v>
      </c>
      <c r="AH178" s="41">
        <f t="shared" ref="AH178:AH186" si="118">IF(ISERROR(AG178/I178),0,AG178/I178)</f>
        <v>0</v>
      </c>
      <c r="AI178" s="42">
        <f t="shared" si="113"/>
        <v>0</v>
      </c>
    </row>
    <row r="179" spans="1:35" ht="12.75" hidden="1" customHeight="1" outlineLevel="1">
      <c r="A179" s="16">
        <v>3</v>
      </c>
      <c r="B179" s="32"/>
      <c r="C179" s="31"/>
      <c r="D179" s="32"/>
      <c r="E179" s="32"/>
      <c r="F179" s="32"/>
      <c r="G179" s="31"/>
      <c r="H179" s="31"/>
      <c r="I179" s="29"/>
      <c r="J179" s="33"/>
      <c r="K179" s="32"/>
      <c r="L179" s="35"/>
      <c r="M179" s="35"/>
      <c r="N179" s="35"/>
      <c r="O179" s="32"/>
      <c r="P179" s="32"/>
      <c r="Q179" s="35"/>
      <c r="R179" s="35"/>
      <c r="S179" s="35"/>
      <c r="T179" s="40">
        <f t="shared" si="114"/>
        <v>0</v>
      </c>
      <c r="U179" s="35"/>
      <c r="V179" s="35"/>
      <c r="W179" s="35"/>
      <c r="X179" s="40">
        <f t="shared" si="115"/>
        <v>0</v>
      </c>
      <c r="Y179" s="35"/>
      <c r="Z179" s="35"/>
      <c r="AA179" s="35"/>
      <c r="AB179" s="40">
        <f t="shared" si="116"/>
        <v>0</v>
      </c>
      <c r="AC179" s="35"/>
      <c r="AD179" s="35"/>
      <c r="AE179" s="35"/>
      <c r="AF179" s="40">
        <f t="shared" si="117"/>
        <v>0</v>
      </c>
      <c r="AG179" s="40">
        <f t="shared" si="112"/>
        <v>0</v>
      </c>
      <c r="AH179" s="41">
        <f t="shared" si="118"/>
        <v>0</v>
      </c>
      <c r="AI179" s="42">
        <f t="shared" si="113"/>
        <v>0</v>
      </c>
    </row>
    <row r="180" spans="1:35" ht="12.75" hidden="1" customHeight="1" outlineLevel="1">
      <c r="A180" s="16">
        <v>4</v>
      </c>
      <c r="B180" s="32"/>
      <c r="C180" s="31"/>
      <c r="D180" s="32"/>
      <c r="E180" s="32"/>
      <c r="F180" s="32"/>
      <c r="G180" s="31"/>
      <c r="H180" s="31"/>
      <c r="I180" s="29"/>
      <c r="J180" s="33"/>
      <c r="K180" s="32"/>
      <c r="L180" s="35"/>
      <c r="M180" s="35"/>
      <c r="N180" s="35"/>
      <c r="O180" s="32"/>
      <c r="P180" s="32"/>
      <c r="Q180" s="35"/>
      <c r="R180" s="35"/>
      <c r="S180" s="35"/>
      <c r="T180" s="40">
        <f t="shared" si="114"/>
        <v>0</v>
      </c>
      <c r="U180" s="35"/>
      <c r="V180" s="35"/>
      <c r="W180" s="35"/>
      <c r="X180" s="40">
        <f t="shared" si="115"/>
        <v>0</v>
      </c>
      <c r="Y180" s="35"/>
      <c r="Z180" s="35"/>
      <c r="AA180" s="35"/>
      <c r="AB180" s="40">
        <f t="shared" si="116"/>
        <v>0</v>
      </c>
      <c r="AC180" s="35"/>
      <c r="AD180" s="35"/>
      <c r="AE180" s="35"/>
      <c r="AF180" s="40">
        <f t="shared" si="117"/>
        <v>0</v>
      </c>
      <c r="AG180" s="40">
        <f t="shared" si="112"/>
        <v>0</v>
      </c>
      <c r="AH180" s="41">
        <f t="shared" si="118"/>
        <v>0</v>
      </c>
      <c r="AI180" s="42">
        <f t="shared" si="113"/>
        <v>0</v>
      </c>
    </row>
    <row r="181" spans="1:35" ht="12.75" hidden="1" customHeight="1" outlineLevel="1">
      <c r="A181" s="16">
        <v>5</v>
      </c>
      <c r="B181" s="32"/>
      <c r="C181" s="31"/>
      <c r="D181" s="32"/>
      <c r="E181" s="32"/>
      <c r="F181" s="32"/>
      <c r="G181" s="31"/>
      <c r="H181" s="31"/>
      <c r="I181" s="29"/>
      <c r="J181" s="33"/>
      <c r="K181" s="32"/>
      <c r="L181" s="35"/>
      <c r="M181" s="35"/>
      <c r="N181" s="35"/>
      <c r="O181" s="32"/>
      <c r="P181" s="32"/>
      <c r="Q181" s="35"/>
      <c r="R181" s="35"/>
      <c r="S181" s="35"/>
      <c r="T181" s="40">
        <f t="shared" si="114"/>
        <v>0</v>
      </c>
      <c r="U181" s="35"/>
      <c r="V181" s="35"/>
      <c r="W181" s="35"/>
      <c r="X181" s="40">
        <f t="shared" si="115"/>
        <v>0</v>
      </c>
      <c r="Y181" s="35"/>
      <c r="Z181" s="35"/>
      <c r="AA181" s="35"/>
      <c r="AB181" s="40">
        <f t="shared" si="116"/>
        <v>0</v>
      </c>
      <c r="AC181" s="35"/>
      <c r="AD181" s="35"/>
      <c r="AE181" s="35"/>
      <c r="AF181" s="40">
        <f t="shared" si="117"/>
        <v>0</v>
      </c>
      <c r="AG181" s="40">
        <f t="shared" si="112"/>
        <v>0</v>
      </c>
      <c r="AH181" s="41">
        <f t="shared" si="118"/>
        <v>0</v>
      </c>
      <c r="AI181" s="42">
        <f t="shared" si="113"/>
        <v>0</v>
      </c>
    </row>
    <row r="182" spans="1:35" ht="12.75" hidden="1" customHeight="1" outlineLevel="1">
      <c r="A182" s="16">
        <v>6</v>
      </c>
      <c r="B182" s="32"/>
      <c r="C182" s="31"/>
      <c r="D182" s="32"/>
      <c r="E182" s="32"/>
      <c r="F182" s="32"/>
      <c r="G182" s="31"/>
      <c r="H182" s="31"/>
      <c r="I182" s="29"/>
      <c r="J182" s="33"/>
      <c r="K182" s="32"/>
      <c r="L182" s="35"/>
      <c r="M182" s="35"/>
      <c r="N182" s="35"/>
      <c r="O182" s="32"/>
      <c r="P182" s="32"/>
      <c r="Q182" s="35"/>
      <c r="R182" s="35"/>
      <c r="S182" s="35"/>
      <c r="T182" s="40">
        <f t="shared" si="114"/>
        <v>0</v>
      </c>
      <c r="U182" s="35"/>
      <c r="V182" s="35"/>
      <c r="W182" s="35"/>
      <c r="X182" s="40">
        <f t="shared" si="115"/>
        <v>0</v>
      </c>
      <c r="Y182" s="35"/>
      <c r="Z182" s="35"/>
      <c r="AA182" s="35"/>
      <c r="AB182" s="40">
        <f t="shared" si="116"/>
        <v>0</v>
      </c>
      <c r="AC182" s="35"/>
      <c r="AD182" s="35"/>
      <c r="AE182" s="35"/>
      <c r="AF182" s="40">
        <f t="shared" si="117"/>
        <v>0</v>
      </c>
      <c r="AG182" s="40">
        <f t="shared" si="112"/>
        <v>0</v>
      </c>
      <c r="AH182" s="41">
        <f t="shared" si="118"/>
        <v>0</v>
      </c>
      <c r="AI182" s="42">
        <f t="shared" si="113"/>
        <v>0</v>
      </c>
    </row>
    <row r="183" spans="1:35" ht="12.75" hidden="1" customHeight="1" outlineLevel="1">
      <c r="A183" s="16">
        <v>7</v>
      </c>
      <c r="B183" s="32"/>
      <c r="C183" s="31"/>
      <c r="D183" s="32"/>
      <c r="E183" s="32"/>
      <c r="F183" s="32"/>
      <c r="G183" s="31"/>
      <c r="H183" s="31"/>
      <c r="I183" s="29"/>
      <c r="J183" s="33"/>
      <c r="K183" s="32"/>
      <c r="L183" s="35"/>
      <c r="M183" s="35"/>
      <c r="N183" s="35"/>
      <c r="O183" s="32"/>
      <c r="P183" s="32"/>
      <c r="Q183" s="35"/>
      <c r="R183" s="35"/>
      <c r="S183" s="35"/>
      <c r="T183" s="40">
        <f t="shared" si="114"/>
        <v>0</v>
      </c>
      <c r="U183" s="35"/>
      <c r="V183" s="35"/>
      <c r="W183" s="35"/>
      <c r="X183" s="40">
        <f t="shared" si="115"/>
        <v>0</v>
      </c>
      <c r="Y183" s="35"/>
      <c r="Z183" s="35"/>
      <c r="AA183" s="35"/>
      <c r="AB183" s="40">
        <f t="shared" si="116"/>
        <v>0</v>
      </c>
      <c r="AC183" s="35"/>
      <c r="AD183" s="35"/>
      <c r="AE183" s="35"/>
      <c r="AF183" s="40">
        <f t="shared" si="117"/>
        <v>0</v>
      </c>
      <c r="AG183" s="40">
        <f t="shared" si="112"/>
        <v>0</v>
      </c>
      <c r="AH183" s="41">
        <f t="shared" si="118"/>
        <v>0</v>
      </c>
      <c r="AI183" s="42">
        <f t="shared" si="113"/>
        <v>0</v>
      </c>
    </row>
    <row r="184" spans="1:35" ht="12.75" hidden="1" customHeight="1" outlineLevel="1">
      <c r="A184" s="16">
        <v>8</v>
      </c>
      <c r="B184" s="32"/>
      <c r="C184" s="31"/>
      <c r="D184" s="32"/>
      <c r="E184" s="32"/>
      <c r="F184" s="32"/>
      <c r="G184" s="31"/>
      <c r="H184" s="31"/>
      <c r="I184" s="29"/>
      <c r="J184" s="33"/>
      <c r="K184" s="32"/>
      <c r="L184" s="35"/>
      <c r="M184" s="35"/>
      <c r="N184" s="35"/>
      <c r="O184" s="32"/>
      <c r="P184" s="32"/>
      <c r="Q184" s="35"/>
      <c r="R184" s="35"/>
      <c r="S184" s="35"/>
      <c r="T184" s="40">
        <f t="shared" si="114"/>
        <v>0</v>
      </c>
      <c r="U184" s="35"/>
      <c r="V184" s="35"/>
      <c r="W184" s="35"/>
      <c r="X184" s="40">
        <f t="shared" si="115"/>
        <v>0</v>
      </c>
      <c r="Y184" s="35"/>
      <c r="Z184" s="35"/>
      <c r="AA184" s="35"/>
      <c r="AB184" s="40">
        <f t="shared" si="116"/>
        <v>0</v>
      </c>
      <c r="AC184" s="35"/>
      <c r="AD184" s="35"/>
      <c r="AE184" s="35"/>
      <c r="AF184" s="40">
        <f t="shared" si="117"/>
        <v>0</v>
      </c>
      <c r="AG184" s="40">
        <f t="shared" si="112"/>
        <v>0</v>
      </c>
      <c r="AH184" s="41">
        <f t="shared" si="118"/>
        <v>0</v>
      </c>
      <c r="AI184" s="42">
        <f t="shared" si="113"/>
        <v>0</v>
      </c>
    </row>
    <row r="185" spans="1:35" ht="12.75" hidden="1" customHeight="1" outlineLevel="1">
      <c r="A185" s="16">
        <v>9</v>
      </c>
      <c r="B185" s="32"/>
      <c r="C185" s="31"/>
      <c r="D185" s="32"/>
      <c r="E185" s="32"/>
      <c r="F185" s="32"/>
      <c r="G185" s="31"/>
      <c r="H185" s="31"/>
      <c r="I185" s="29"/>
      <c r="J185" s="33"/>
      <c r="K185" s="32"/>
      <c r="L185" s="35"/>
      <c r="M185" s="35"/>
      <c r="N185" s="35"/>
      <c r="O185" s="32"/>
      <c r="P185" s="32"/>
      <c r="Q185" s="35"/>
      <c r="R185" s="35"/>
      <c r="S185" s="35"/>
      <c r="T185" s="40">
        <f t="shared" si="114"/>
        <v>0</v>
      </c>
      <c r="U185" s="35"/>
      <c r="V185" s="35"/>
      <c r="W185" s="35"/>
      <c r="X185" s="40">
        <f t="shared" si="115"/>
        <v>0</v>
      </c>
      <c r="Y185" s="35"/>
      <c r="Z185" s="35"/>
      <c r="AA185" s="35"/>
      <c r="AB185" s="40">
        <f t="shared" si="116"/>
        <v>0</v>
      </c>
      <c r="AC185" s="35"/>
      <c r="AD185" s="35"/>
      <c r="AE185" s="35"/>
      <c r="AF185" s="40">
        <f t="shared" si="117"/>
        <v>0</v>
      </c>
      <c r="AG185" s="40">
        <f t="shared" si="112"/>
        <v>0</v>
      </c>
      <c r="AH185" s="41">
        <f t="shared" si="118"/>
        <v>0</v>
      </c>
      <c r="AI185" s="42">
        <f t="shared" si="113"/>
        <v>0</v>
      </c>
    </row>
    <row r="186" spans="1:35" ht="12.75" hidden="1" customHeight="1" outlineLevel="1">
      <c r="A186" s="16">
        <v>10</v>
      </c>
      <c r="B186" s="32"/>
      <c r="C186" s="31"/>
      <c r="D186" s="32"/>
      <c r="E186" s="32"/>
      <c r="F186" s="32"/>
      <c r="G186" s="31"/>
      <c r="H186" s="31"/>
      <c r="I186" s="29"/>
      <c r="J186" s="34"/>
      <c r="K186" s="32"/>
      <c r="L186" s="35"/>
      <c r="M186" s="35"/>
      <c r="N186" s="35"/>
      <c r="O186" s="32"/>
      <c r="P186" s="32"/>
      <c r="Q186" s="35"/>
      <c r="R186" s="35"/>
      <c r="S186" s="35"/>
      <c r="T186" s="40">
        <f t="shared" si="114"/>
        <v>0</v>
      </c>
      <c r="U186" s="35"/>
      <c r="V186" s="35"/>
      <c r="W186" s="35"/>
      <c r="X186" s="40">
        <f t="shared" si="115"/>
        <v>0</v>
      </c>
      <c r="Y186" s="35"/>
      <c r="Z186" s="35"/>
      <c r="AA186" s="35"/>
      <c r="AB186" s="40">
        <f t="shared" si="116"/>
        <v>0</v>
      </c>
      <c r="AC186" s="35"/>
      <c r="AD186" s="35"/>
      <c r="AE186" s="35"/>
      <c r="AF186" s="40">
        <f t="shared" si="117"/>
        <v>0</v>
      </c>
      <c r="AG186" s="40">
        <f t="shared" si="112"/>
        <v>0</v>
      </c>
      <c r="AH186" s="41">
        <f t="shared" si="118"/>
        <v>0</v>
      </c>
      <c r="AI186" s="42">
        <f t="shared" si="113"/>
        <v>0</v>
      </c>
    </row>
    <row r="187" spans="1:35" ht="12.75" customHeight="1" collapsed="1">
      <c r="A187" s="142" t="s">
        <v>74</v>
      </c>
      <c r="B187" s="143"/>
      <c r="C187" s="143"/>
      <c r="D187" s="143"/>
      <c r="E187" s="143"/>
      <c r="F187" s="143"/>
      <c r="G187" s="143"/>
      <c r="H187" s="144"/>
      <c r="I187" s="55">
        <f>SUM(I177:I186)</f>
        <v>0</v>
      </c>
      <c r="J187" s="55">
        <f>SUM(J177:J186)</f>
        <v>0</v>
      </c>
      <c r="K187" s="74"/>
      <c r="L187" s="55">
        <f>SUM(L177:L186)</f>
        <v>0</v>
      </c>
      <c r="M187" s="55">
        <f>SUM(M177:M186)</f>
        <v>0</v>
      </c>
      <c r="N187" s="55">
        <f>SUM(N177:N186)</f>
        <v>0</v>
      </c>
      <c r="O187" s="57"/>
      <c r="P187" s="75"/>
      <c r="Q187" s="55">
        <f t="shared" ref="Q187:AG187" si="119">SUM(Q177:Q186)</f>
        <v>0</v>
      </c>
      <c r="R187" s="55">
        <f t="shared" si="119"/>
        <v>0</v>
      </c>
      <c r="S187" s="55">
        <f t="shared" si="119"/>
        <v>0</v>
      </c>
      <c r="T187" s="60">
        <f t="shared" si="119"/>
        <v>0</v>
      </c>
      <c r="U187" s="55">
        <f t="shared" si="119"/>
        <v>0</v>
      </c>
      <c r="V187" s="55">
        <f t="shared" si="119"/>
        <v>0</v>
      </c>
      <c r="W187" s="55">
        <f t="shared" si="119"/>
        <v>0</v>
      </c>
      <c r="X187" s="60">
        <f t="shared" si="119"/>
        <v>0</v>
      </c>
      <c r="Y187" s="55">
        <f t="shared" si="119"/>
        <v>0</v>
      </c>
      <c r="Z187" s="55">
        <f t="shared" si="119"/>
        <v>0</v>
      </c>
      <c r="AA187" s="55">
        <f t="shared" si="119"/>
        <v>0</v>
      </c>
      <c r="AB187" s="60">
        <f t="shared" si="119"/>
        <v>0</v>
      </c>
      <c r="AC187" s="55">
        <f t="shared" si="119"/>
        <v>0</v>
      </c>
      <c r="AD187" s="55">
        <f t="shared" si="119"/>
        <v>0</v>
      </c>
      <c r="AE187" s="55">
        <f t="shared" si="119"/>
        <v>0</v>
      </c>
      <c r="AF187" s="60">
        <f t="shared" si="119"/>
        <v>0</v>
      </c>
      <c r="AG187" s="53">
        <f t="shared" si="119"/>
        <v>0</v>
      </c>
      <c r="AH187" s="54">
        <f>IF(ISERROR(AG187/I187),0,AG187/I187)</f>
        <v>0</v>
      </c>
      <c r="AI187" s="54">
        <f>IF(ISERROR(AG187/$AG$191),0,AG187/$AG$191)</f>
        <v>0</v>
      </c>
    </row>
    <row r="188" spans="1:35" ht="12.75" customHeight="1">
      <c r="A188" s="36"/>
      <c r="B188" s="148" t="s">
        <v>49</v>
      </c>
      <c r="C188" s="149"/>
      <c r="D188" s="150"/>
      <c r="E188" s="18"/>
      <c r="F188" s="19"/>
      <c r="G188" s="20"/>
      <c r="H188" s="20"/>
      <c r="I188" s="21"/>
      <c r="J188" s="22"/>
      <c r="K188" s="23"/>
      <c r="L188" s="24"/>
      <c r="M188" s="24"/>
      <c r="N188" s="24"/>
      <c r="O188" s="19"/>
      <c r="P188" s="25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6"/>
      <c r="AI188" s="26"/>
    </row>
    <row r="189" spans="1:35" ht="45" customHeight="1" outlineLevel="1">
      <c r="A189" s="16">
        <v>1</v>
      </c>
      <c r="B189" s="78" t="s">
        <v>113</v>
      </c>
      <c r="C189" s="81">
        <v>41634</v>
      </c>
      <c r="D189" s="80" t="s">
        <v>108</v>
      </c>
      <c r="E189" s="78" t="s">
        <v>111</v>
      </c>
      <c r="F189" s="79" t="s">
        <v>114</v>
      </c>
      <c r="G189" s="81">
        <v>41758</v>
      </c>
      <c r="H189" s="81">
        <v>42004</v>
      </c>
      <c r="I189" s="29">
        <v>84264000</v>
      </c>
      <c r="J189" s="77">
        <v>84264000</v>
      </c>
      <c r="K189" s="28"/>
      <c r="L189" s="35"/>
      <c r="M189" s="35"/>
      <c r="N189" s="35"/>
      <c r="O189" s="79"/>
      <c r="P189" s="28"/>
      <c r="Q189" s="35"/>
      <c r="R189" s="35"/>
      <c r="S189" s="35"/>
      <c r="T189" s="40">
        <f>SUM(Q189:S189)</f>
        <v>0</v>
      </c>
      <c r="U189" s="35">
        <v>84264000</v>
      </c>
      <c r="V189" s="35"/>
      <c r="W189" s="35"/>
      <c r="X189" s="40">
        <f>SUM(U189:W189)</f>
        <v>84264000</v>
      </c>
      <c r="Y189" s="35"/>
      <c r="Z189" s="35"/>
      <c r="AA189" s="35"/>
      <c r="AB189" s="40">
        <f>SUM(Y189:AA189)</f>
        <v>0</v>
      </c>
      <c r="AC189" s="35"/>
      <c r="AD189" s="35"/>
      <c r="AE189" s="35"/>
      <c r="AF189" s="40">
        <f>SUM(AC189:AE189)</f>
        <v>0</v>
      </c>
      <c r="AG189" s="40">
        <f t="shared" ref="AG189" si="120">SUM(T189,X189,AB189,AF189)</f>
        <v>84264000</v>
      </c>
      <c r="AH189" s="41">
        <f>IF(ISERROR(AG189/I189),0,AG189/I189)</f>
        <v>1</v>
      </c>
      <c r="AI189" s="42">
        <f>IF(ISERROR(AG189/$AG$191),"-",AG189/$AG$191)</f>
        <v>1</v>
      </c>
    </row>
    <row r="190" spans="1:35" s="17" customFormat="1">
      <c r="A190" s="142" t="s">
        <v>50</v>
      </c>
      <c r="B190" s="143"/>
      <c r="C190" s="143"/>
      <c r="D190" s="143"/>
      <c r="E190" s="143"/>
      <c r="F190" s="143"/>
      <c r="G190" s="143"/>
      <c r="H190" s="144"/>
      <c r="I190" s="55">
        <f>SUM(I189:I189)</f>
        <v>84264000</v>
      </c>
      <c r="J190" s="55">
        <f>SUM(J189:J189)</f>
        <v>84264000</v>
      </c>
      <c r="K190" s="74"/>
      <c r="L190" s="55">
        <f>SUM(L189:L189)</f>
        <v>0</v>
      </c>
      <c r="M190" s="55">
        <f>SUM(M189:M189)</f>
        <v>0</v>
      </c>
      <c r="N190" s="55">
        <f>SUM(N189:N189)</f>
        <v>0</v>
      </c>
      <c r="O190" s="57"/>
      <c r="P190" s="75"/>
      <c r="Q190" s="55">
        <f t="shared" ref="Q190:AG190" si="121">SUM(Q189:Q189)</f>
        <v>0</v>
      </c>
      <c r="R190" s="55">
        <f t="shared" si="121"/>
        <v>0</v>
      </c>
      <c r="S190" s="55">
        <f t="shared" si="121"/>
        <v>0</v>
      </c>
      <c r="T190" s="60">
        <f t="shared" si="121"/>
        <v>0</v>
      </c>
      <c r="U190" s="55">
        <f t="shared" si="121"/>
        <v>84264000</v>
      </c>
      <c r="V190" s="55">
        <f t="shared" si="121"/>
        <v>0</v>
      </c>
      <c r="W190" s="55">
        <f t="shared" si="121"/>
        <v>0</v>
      </c>
      <c r="X190" s="60">
        <f t="shared" si="121"/>
        <v>84264000</v>
      </c>
      <c r="Y190" s="55">
        <f t="shared" si="121"/>
        <v>0</v>
      </c>
      <c r="Z190" s="55">
        <f t="shared" si="121"/>
        <v>0</v>
      </c>
      <c r="AA190" s="55">
        <f t="shared" si="121"/>
        <v>0</v>
      </c>
      <c r="AB190" s="60">
        <f t="shared" si="121"/>
        <v>0</v>
      </c>
      <c r="AC190" s="55">
        <f t="shared" si="121"/>
        <v>0</v>
      </c>
      <c r="AD190" s="55">
        <f t="shared" si="121"/>
        <v>0</v>
      </c>
      <c r="AE190" s="55">
        <f t="shared" si="121"/>
        <v>0</v>
      </c>
      <c r="AF190" s="60">
        <f t="shared" si="121"/>
        <v>0</v>
      </c>
      <c r="AG190" s="53">
        <f t="shared" si="121"/>
        <v>84264000</v>
      </c>
      <c r="AH190" s="54">
        <f>IF(ISERROR(AG190/I190),0,AG190/I190)</f>
        <v>1</v>
      </c>
      <c r="AI190" s="54">
        <f>IF(ISERROR(AG190/$AG$191),0,AG190/$AG$191)</f>
        <v>1</v>
      </c>
    </row>
    <row r="191" spans="1:35">
      <c r="A191" s="145" t="str">
        <f>"TOTAL ASIG."&amp;" "&amp;$A$5</f>
        <v xml:space="preserve">TOTAL ASIG. 24-03-005 PROGRAMA DIAGNOSTICO DE VULNERABILIDAD EN PRE-ESCOLARES </v>
      </c>
      <c r="B191" s="146"/>
      <c r="C191" s="146"/>
      <c r="D191" s="146"/>
      <c r="E191" s="146"/>
      <c r="F191" s="146"/>
      <c r="G191" s="146"/>
      <c r="H191" s="147"/>
      <c r="I191" s="62">
        <f>+I19+I31+I12572+I55+I67+I79+I91+I103+I115+I127+I139+I151+I187+I163+I175+I190</f>
        <v>84264000</v>
      </c>
      <c r="J191" s="60">
        <f>+J19+J31+J43+J55+J67+J79+J91+J103+J115+J127+J139+J151+J187+J163+J175+J190</f>
        <v>84264000</v>
      </c>
      <c r="K191" s="63"/>
      <c r="L191" s="60">
        <f>+L19+L31+L43+L55+L67+L79+L91+L103+L115+L127+L139+L151+L187+L163+L175+L190</f>
        <v>0</v>
      </c>
      <c r="M191" s="60">
        <f>+M19+M31+M43+M55+M67+M79+M91+M103+M115+M127+M139+M151+M187+M163+M175+M190</f>
        <v>0</v>
      </c>
      <c r="N191" s="60">
        <f>+N19+N31+N43+N55+N67+N79+N91+N103+N115+N127+N139+N151+N187+N163+N175+N190</f>
        <v>0</v>
      </c>
      <c r="O191" s="64"/>
      <c r="P191" s="65"/>
      <c r="Q191" s="60">
        <f t="shared" ref="Q191:AG191" si="122">+Q19+Q31+Q43+Q55+Q67+Q79+Q91+Q103+Q115+Q127+Q139+Q151+Q187+Q163+Q175+Q190</f>
        <v>0</v>
      </c>
      <c r="R191" s="60">
        <f t="shared" si="122"/>
        <v>0</v>
      </c>
      <c r="S191" s="60">
        <f t="shared" si="122"/>
        <v>0</v>
      </c>
      <c r="T191" s="60">
        <f t="shared" si="122"/>
        <v>0</v>
      </c>
      <c r="U191" s="60">
        <f t="shared" si="122"/>
        <v>84264000</v>
      </c>
      <c r="V191" s="60">
        <f t="shared" si="122"/>
        <v>0</v>
      </c>
      <c r="W191" s="60">
        <f t="shared" si="122"/>
        <v>0</v>
      </c>
      <c r="X191" s="60">
        <f t="shared" si="122"/>
        <v>84264000</v>
      </c>
      <c r="Y191" s="60">
        <f t="shared" si="122"/>
        <v>0</v>
      </c>
      <c r="Z191" s="60">
        <f t="shared" si="122"/>
        <v>0</v>
      </c>
      <c r="AA191" s="60">
        <f t="shared" si="122"/>
        <v>0</v>
      </c>
      <c r="AB191" s="60">
        <f t="shared" si="122"/>
        <v>0</v>
      </c>
      <c r="AC191" s="60">
        <f t="shared" si="122"/>
        <v>0</v>
      </c>
      <c r="AD191" s="60">
        <f t="shared" si="122"/>
        <v>0</v>
      </c>
      <c r="AE191" s="60">
        <f t="shared" si="122"/>
        <v>0</v>
      </c>
      <c r="AF191" s="60">
        <f t="shared" si="122"/>
        <v>0</v>
      </c>
      <c r="AG191" s="60">
        <f t="shared" si="122"/>
        <v>84264000</v>
      </c>
      <c r="AH191" s="61">
        <f>IF(ISERROR(AG191/I191),"-",AG191/I191)</f>
        <v>1</v>
      </c>
      <c r="AI191" s="61">
        <f>IF(ISERROR(AG191/$AG$191),"-",AG191/$AG$191)</f>
        <v>1</v>
      </c>
    </row>
    <row r="192" spans="1:35">
      <c r="I192" s="4"/>
      <c r="Q192" s="4"/>
      <c r="R192" s="4"/>
      <c r="S192" s="4"/>
      <c r="U192" s="4"/>
      <c r="V192" s="4"/>
      <c r="W192" s="4"/>
      <c r="Y192" s="4"/>
      <c r="Z192" s="4"/>
      <c r="AA192" s="4"/>
      <c r="AC192" s="4"/>
      <c r="AD192" s="4"/>
      <c r="AE192" s="4"/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  <row r="195" spans="9:31">
      <c r="I195" s="4"/>
      <c r="Q195" s="4"/>
      <c r="R195" s="4"/>
      <c r="S195" s="4"/>
      <c r="U195" s="4"/>
      <c r="V195" s="4"/>
      <c r="W195" s="4"/>
      <c r="Y195" s="4"/>
      <c r="Z195" s="4"/>
      <c r="AA195" s="4"/>
      <c r="AC195" s="4"/>
      <c r="AD195" s="4"/>
      <c r="AE195" s="4"/>
    </row>
    <row r="196" spans="9:31">
      <c r="I196" s="4"/>
      <c r="Q196" s="4"/>
      <c r="R196" s="4"/>
      <c r="S196" s="4"/>
      <c r="U196" s="4"/>
      <c r="V196" s="4"/>
      <c r="W196" s="4"/>
      <c r="Y196" s="4"/>
      <c r="Z196" s="4"/>
      <c r="AA196" s="4"/>
      <c r="AC196" s="4"/>
      <c r="AD196" s="4"/>
      <c r="AE196" s="4"/>
    </row>
    <row r="197" spans="9:31">
      <c r="I197" s="4"/>
      <c r="Q197" s="4"/>
      <c r="R197" s="4"/>
      <c r="S197" s="4"/>
      <c r="U197" s="4"/>
      <c r="V197" s="4"/>
      <c r="W197" s="4"/>
      <c r="Y197" s="4"/>
      <c r="Z197" s="4"/>
      <c r="AA197" s="4"/>
      <c r="AC197" s="4"/>
      <c r="AD197" s="4"/>
      <c r="AE197" s="4"/>
    </row>
    <row r="198" spans="9:31">
      <c r="I198" s="4"/>
      <c r="Q198" s="4"/>
      <c r="R198" s="4"/>
      <c r="S198" s="4"/>
      <c r="U198" s="4"/>
      <c r="V198" s="4"/>
      <c r="W198" s="4"/>
      <c r="Y198" s="4"/>
      <c r="Z198" s="4"/>
      <c r="AA198" s="4"/>
      <c r="AC198" s="4"/>
      <c r="AD198" s="4"/>
      <c r="AE198" s="4"/>
    </row>
    <row r="199" spans="9:31">
      <c r="I199" s="4"/>
      <c r="Q199" s="4"/>
      <c r="R199" s="4"/>
      <c r="S199" s="4"/>
      <c r="U199" s="4"/>
      <c r="V199" s="4"/>
      <c r="W199" s="4"/>
      <c r="Y199" s="4"/>
      <c r="Z199" s="4"/>
      <c r="AA199" s="4"/>
      <c r="AC199" s="4"/>
      <c r="AD199" s="4"/>
      <c r="AE199" s="4"/>
    </row>
    <row r="200" spans="9:31">
      <c r="I200" s="4"/>
      <c r="Q200" s="4"/>
      <c r="R200" s="4"/>
      <c r="S200" s="4"/>
      <c r="U200" s="4"/>
      <c r="V200" s="4"/>
      <c r="W200" s="4"/>
      <c r="Y200" s="4"/>
      <c r="Z200" s="4"/>
      <c r="AA200" s="4"/>
      <c r="AC200" s="4"/>
      <c r="AD200" s="4"/>
      <c r="AE200" s="4"/>
    </row>
    <row r="201" spans="9:31">
      <c r="I201" s="4"/>
      <c r="Q201" s="4"/>
      <c r="R201" s="4"/>
      <c r="S201" s="4"/>
      <c r="U201" s="4"/>
      <c r="V201" s="4"/>
      <c r="W201" s="4"/>
      <c r="Y201" s="4"/>
      <c r="Z201" s="4"/>
      <c r="AA201" s="4"/>
      <c r="AC201" s="4"/>
      <c r="AD201" s="4"/>
      <c r="AE201" s="4"/>
    </row>
    <row r="202" spans="9:31">
      <c r="I202" s="4"/>
      <c r="Q202" s="4"/>
      <c r="R202" s="4"/>
      <c r="S202" s="4"/>
      <c r="U202" s="4"/>
      <c r="V202" s="4"/>
      <c r="W202" s="4"/>
      <c r="Y202" s="4"/>
      <c r="Z202" s="4"/>
      <c r="AA202" s="4"/>
      <c r="AC202" s="4"/>
      <c r="AD202" s="4"/>
      <c r="AE202" s="4"/>
    </row>
    <row r="203" spans="9:31">
      <c r="I203" s="4"/>
      <c r="Q203" s="4"/>
      <c r="R203" s="4"/>
      <c r="S203" s="4"/>
      <c r="U203" s="4"/>
      <c r="V203" s="4"/>
      <c r="W203" s="4"/>
      <c r="Y203" s="4"/>
      <c r="Z203" s="4"/>
      <c r="AA203" s="4"/>
      <c r="AC203" s="4"/>
      <c r="AD203" s="4"/>
      <c r="AE203" s="4"/>
    </row>
    <row r="204" spans="9:31">
      <c r="I204" s="4"/>
      <c r="Q204" s="4"/>
      <c r="R204" s="4"/>
      <c r="S204" s="4"/>
      <c r="U204" s="4"/>
      <c r="V204" s="4"/>
      <c r="W204" s="4"/>
      <c r="Y204" s="4"/>
      <c r="Z204" s="4"/>
      <c r="AA204" s="4"/>
      <c r="AC204" s="4"/>
      <c r="AD204" s="4"/>
      <c r="AE204" s="4"/>
    </row>
    <row r="205" spans="9:31">
      <c r="I205" s="4"/>
      <c r="Q205" s="4"/>
      <c r="R205" s="4"/>
      <c r="S205" s="4"/>
      <c r="U205" s="4"/>
      <c r="V205" s="4"/>
      <c r="W205" s="4"/>
      <c r="Y205" s="4"/>
      <c r="Z205" s="4"/>
      <c r="AA205" s="4"/>
      <c r="AC205" s="4"/>
      <c r="AD205" s="4"/>
      <c r="AE205" s="4"/>
    </row>
    <row r="206" spans="9:31">
      <c r="I206" s="4"/>
      <c r="Q206" s="4"/>
      <c r="R206" s="4"/>
      <c r="S206" s="4"/>
      <c r="U206" s="4"/>
      <c r="V206" s="4"/>
      <c r="W206" s="4"/>
      <c r="Y206" s="4"/>
      <c r="Z206" s="4"/>
      <c r="AA206" s="4"/>
      <c r="AC206" s="4"/>
      <c r="AD206" s="4"/>
      <c r="AE206" s="4"/>
    </row>
    <row r="207" spans="9:31">
      <c r="I207" s="4"/>
      <c r="Q207" s="4"/>
      <c r="R207" s="4"/>
      <c r="S207" s="4"/>
      <c r="U207" s="4"/>
      <c r="V207" s="4"/>
      <c r="W207" s="4"/>
      <c r="Y207" s="4"/>
      <c r="Z207" s="4"/>
      <c r="AA207" s="4"/>
      <c r="AC207" s="4"/>
      <c r="AD207" s="4"/>
      <c r="AE207" s="4"/>
    </row>
    <row r="208" spans="9:31">
      <c r="I208" s="4"/>
      <c r="Q208" s="4"/>
      <c r="R208" s="4"/>
      <c r="S208" s="4"/>
      <c r="U208" s="4"/>
      <c r="V208" s="4"/>
      <c r="W208" s="4"/>
      <c r="Y208" s="4"/>
      <c r="Z208" s="4"/>
      <c r="AA208" s="4"/>
      <c r="AC208" s="4"/>
      <c r="AD208" s="4"/>
      <c r="AE208" s="4"/>
    </row>
  </sheetData>
  <sheetProtection insertRows="0" autoFilter="0"/>
  <dataConsolidate/>
  <mergeCells count="60">
    <mergeCell ref="A190:H190"/>
    <mergeCell ref="A191:H191"/>
    <mergeCell ref="A163:H163"/>
    <mergeCell ref="B164:D164"/>
    <mergeCell ref="A175:H175"/>
    <mergeCell ref="B176:D176"/>
    <mergeCell ref="A187:H187"/>
    <mergeCell ref="B188:D188"/>
    <mergeCell ref="B152:D152"/>
    <mergeCell ref="A91:H91"/>
    <mergeCell ref="B92:D92"/>
    <mergeCell ref="A103:H103"/>
    <mergeCell ref="B104:D104"/>
    <mergeCell ref="A115:H115"/>
    <mergeCell ref="B116:D116"/>
    <mergeCell ref="A127:H127"/>
    <mergeCell ref="B128:D128"/>
    <mergeCell ref="A139:H139"/>
    <mergeCell ref="B140:D140"/>
    <mergeCell ref="A151:H151"/>
    <mergeCell ref="B80:D80"/>
    <mergeCell ref="A19:H19"/>
    <mergeCell ref="B20:D20"/>
    <mergeCell ref="A31:H31"/>
    <mergeCell ref="B32:D32"/>
    <mergeCell ref="A43:H43"/>
    <mergeCell ref="B44:D44"/>
    <mergeCell ref="A55:H55"/>
    <mergeCell ref="B56:D56"/>
    <mergeCell ref="A67:H67"/>
    <mergeCell ref="B68:D68"/>
    <mergeCell ref="A79:H79"/>
    <mergeCell ref="AB6:AB7"/>
    <mergeCell ref="AC6:AE6"/>
    <mergeCell ref="AF6:AF7"/>
    <mergeCell ref="AG6:AG7"/>
    <mergeCell ref="AH6:AI6"/>
    <mergeCell ref="B8:D8"/>
    <mergeCell ref="P6:P7"/>
    <mergeCell ref="Q6:S6"/>
    <mergeCell ref="T6:T7"/>
    <mergeCell ref="U6:W6"/>
    <mergeCell ref="X6:X7"/>
    <mergeCell ref="Y6:AA6"/>
    <mergeCell ref="G6:H6"/>
    <mergeCell ref="I6:I7"/>
    <mergeCell ref="J6:J7"/>
    <mergeCell ref="K6:K7"/>
    <mergeCell ref="L6:N6"/>
    <mergeCell ref="O6:O7"/>
    <mergeCell ref="A1:AI1"/>
    <mergeCell ref="A2:AI2"/>
    <mergeCell ref="A3:AI3"/>
    <mergeCell ref="A4:AI4"/>
    <mergeCell ref="A5:T5"/>
    <mergeCell ref="A6:A7"/>
    <mergeCell ref="C6:C7"/>
    <mergeCell ref="D6:D7"/>
    <mergeCell ref="E6:E7"/>
    <mergeCell ref="F6:F7"/>
  </mergeCells>
  <dataValidations count="8">
    <dataValidation type="date" errorStyle="information" operator="greaterThan" allowBlank="1" showInputMessage="1" showErrorMessage="1" errorTitle="SÓLO FECHAS" error="Las fechas corresponden al Presupuesto 2014" sqref="G170">
      <formula1>41275</formula1>
    </dataValidation>
    <dataValidation allowBlank="1" showInputMessage="1" showErrorMessage="1" errorTitle="Sólo números" error="Sólo ingresar números sin letras_x000a_" sqref="N8:N18 N188:N189 N176:N186 N164:N174 N152:N162 N140:N150 N128:N138 N116:N126 N104:N114 N92:N102 N80:N90 N68:N78 N56:N66 N44:N54 N32:N42 N20:N30"/>
    <dataValidation type="date" operator="greaterThan" allowBlank="1" showInputMessage="1" showErrorMessage="1" errorTitle="Error en Ingresos de Fechas" error="La fecha debe corresponder al Año 2014." sqref="C9:C18 C189 C177:C186 C165:C174 C153:C162 C141:C150 C129:C138 C117:C126 C105:C114 C93:C102 C81:C90 C69:C78 C57:C66 C45:C54 C33:C42 C21:C30">
      <formula1>41275</formula1>
    </dataValidation>
    <dataValidation type="textLength" operator="lessThanOrEqual" allowBlank="1" showInputMessage="1" showErrorMessage="1" errorTitle="MÁXIMO DE CARACTERES SOBREPASADO" error="Sólo 255 caracteres por celdas" sqref="D9:F18 B9:B18 B21:B30 B33:B42 B45:B54 B57:B66 B69:B78 B81:B90 B93:B102 B105:B114 B117:B126 B129:B138 B141:B150 B177:B186 B165:B174 B153:B162 B189 D189:F189 K189 O189:P189 D177:F186 K177:K186 O177:P186 D165:F174 K165:K174 O165:P174 D153:F162 K153:K162 O153:P162 D141:F150 K141:K150 O141:P150 D129:F138 K129:K138 O129:P138 D117:F126 K117:K126 O117:P126 D105:F114 K105:K114 O105:P114 D93:F102 K93:K102 O93:P102 D81:F90 K81:K90 O81:P90 D69:F78 K69:K78 O69:P78 D57:F66 K57:K66 O57:P66 K9:K18 O9:P18 D21:F30 K21:K30 O21:P30 D33:F42 K33:K42 O33:P42 D45:F54 K45:K54 O45:P54">
      <formula1>255</formula1>
    </dataValidation>
    <dataValidation type="date" allowBlank="1" showInputMessage="1" showErrorMessage="1" errorTitle="SÓLO FECHAS" error="Las fechas corresponden a las del Año 2013" sqref="G107:H107 G155:H155 G95:H95 G143:H143 G83:H83 G167:H167 G71:H71 G119:H119 G59:H59 G11:H11 G23:H23 G131:H131 G35:H35 G179:H179 G47:H47">
      <formula1>41275</formula1>
      <formula2>41639</formula2>
    </dataValidation>
    <dataValidation type="date" errorStyle="information" operator="greaterThan" allowBlank="1" showInputMessage="1" showErrorMessage="1" errorTitle="SÓLO FECHAS" error="Las fechas corresponden al presupuesto 2014" sqref="G108:H114 G171:G174 G168:G169 H168:H174 G156:H162 G93:H94 G96:H102 G141:H142 G144:H150 G81:H82 G84:H90 G165:H166 G153:H154 G69:H70 G72:H78 G117:H118 G120:H126 G57:H58 G60:H66 G105:H106 G9:H10 G12:H18 G189:H189 G21:H22 G24:H30 G129:H130 G132:H138 G33:H34 G36:H42 G177:H178 G180:H186 G45:H46 G48:H54">
      <formula1>41275</formula1>
    </dataValidation>
    <dataValidation type="textLength" operator="lessThanOrEqual" allowBlank="1" showInputMessage="1" showErrorMessage="1" sqref="J105:J114 J141:J150 J177:J186 J129:J138 J93:J102 J33:J42 J165:J174 J117:J126 J153:J162 J81:J90 J57:J66 J45:J54 J189 J9:J18 J21:J30 J69:J78">
      <formula1>255</formula1>
    </dataValidation>
    <dataValidation type="decimal" allowBlank="1" showInputMessage="1" showErrorMessage="1" errorTitle="Sólo números" error="Sólo ingresar números sin letras_x000a_" sqref="L189:M189 L9:M18 U189:W189 Y189:AA189 AC189:AE189 Q189:S189 U177:W186 Y177:AA186 AC177:AE186 Q177:S186 U165:W174 Y165:AA174 AC165:AE174 Q165:S174 U153:W162 Y153:AA162 AC153:AE162 Q153:S162 U141:W150 Y141:AA150 AC141:AE150 Q141:S150 U129:W138 Y129:AA138 AC129:AE138 Q129:S138 U117:W126 Y117:AA126 AC117:AE126 Q117:S126 U105:W114 Y105:AA114 AC105:AE114 Q105:S114 U93:W102 Y93:AA102 AC93:AE102 Q93:S102 U81:W90 Y81:AA90 AC81:AE90 Q81:S90 U69:W78 Y69:AA78 AC69:AE78 Q69:S78 U57:W66 Y57:AA66 AC57:AE66 Q57:S66 Y9:AA18 AC9:AE18 L21:M30 U21:W30 Q9:S18 U9:W18 AC21:AE30 Y21:AA30 L33:M42 Q21:S30 U33:W42 Y33:AA42 AC33:AE42 L45:M54 L57:M66 U45:W54 Y45:AA54 AC45:AE54 Q45:S54 L165:M174 L141:M150 L93:M102 L69:M78 Q33:S42 L81:M90 L105:M114 L129:M138 L117:M126 L153:M162 L177:M186">
      <formula1>-100000000</formula1>
      <formula2>10000000000</formula2>
    </dataValidation>
  </dataValidations>
  <printOptions horizontalCentered="1"/>
  <pageMargins left="0.35433070866141736" right="0.15748031496062992" top="0.39370078740157483" bottom="0.19685039370078741" header="0" footer="0"/>
  <pageSetup paperSize="129" scale="50" fitToHeight="20" orientation="landscape" r:id="rId1"/>
  <headerFooter alignWithMargins="0"/>
  <ignoredErrors>
    <ignoredError sqref="AI190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tabSelected="1" topLeftCell="B1" zoomScale="85" zoomScaleNormal="85" workbookViewId="0">
      <pane ySplit="7" topLeftCell="A8" activePane="bottomLeft" state="frozen"/>
      <selection activeCell="H201" sqref="H201"/>
      <selection pane="bottomLeft" activeCell="H201" sqref="H201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hidden="1" customWidth="1" outlineLevel="1"/>
    <col min="10" max="10" width="10.42578125" style="6" customWidth="1" collapsed="1"/>
    <col min="11" max="13" width="12.28515625" style="6" hidden="1" customWidth="1" outlineLevel="1"/>
    <col min="14" max="14" width="12.28515625" style="6" customWidth="1" collapsed="1"/>
    <col min="15" max="17" width="12.5703125" style="6" customWidth="1" outlineLevel="1"/>
    <col min="18" max="18" width="12.28515625" style="6" customWidth="1"/>
    <col min="19" max="19" width="10.7109375" style="6" hidden="1" customWidth="1" outlineLevel="1"/>
    <col min="20" max="20" width="11.140625" style="6" hidden="1" customWidth="1" outlineLevel="1"/>
    <col min="21" max="21" width="10.7109375" style="6" hidden="1" customWidth="1" outlineLevel="1"/>
    <col min="22" max="22" width="12.42578125" style="6" customWidth="1" collapsed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166" t="str">
        <f>+'24-03-002'!A1:AI1</f>
        <v>PARTIDA 21 - 01 - 06  "SUBSECRETARIA DE SERVICIOS SOCIALES"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</row>
    <row r="2" spans="1:25" s="1" customFormat="1" ht="16.5" customHeight="1">
      <c r="A2" s="166" t="s">
        <v>76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</row>
    <row r="3" spans="1:25" s="1" customFormat="1" ht="16.5" customHeight="1">
      <c r="A3" s="166" t="str">
        <f>+'24-03-002'!A3:AI3</f>
        <v>EJECUCIÓN AL 30 DE SEPTIEMBRE DE 2014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</row>
    <row r="4" spans="1:25" s="1" customFormat="1" ht="16.5" customHeight="1">
      <c r="A4" s="166" t="s">
        <v>48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</row>
    <row r="5" spans="1:25" ht="18" customHeight="1">
      <c r="A5" s="207" t="str">
        <f>+'24-03-005'!A5:T5</f>
        <v xml:space="preserve">24-03-005 PROGRAMA DIAGNOSTICO DE VULNERABILIDAD EN PRE-ESCOLARES 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8"/>
    </row>
    <row r="6" spans="1:25" s="3" customFormat="1" ht="25.5" customHeight="1">
      <c r="A6" s="179" t="s">
        <v>34</v>
      </c>
      <c r="B6" s="172" t="s">
        <v>32</v>
      </c>
      <c r="C6" s="172" t="s">
        <v>51</v>
      </c>
      <c r="D6" s="180" t="s">
        <v>21</v>
      </c>
      <c r="E6" s="181"/>
      <c r="F6" s="182"/>
      <c r="G6" s="175" t="s">
        <v>33</v>
      </c>
      <c r="H6" s="175"/>
      <c r="I6" s="175"/>
      <c r="J6" s="170" t="s">
        <v>23</v>
      </c>
      <c r="K6" s="175" t="s">
        <v>33</v>
      </c>
      <c r="L6" s="175"/>
      <c r="M6" s="175"/>
      <c r="N6" s="170" t="s">
        <v>24</v>
      </c>
      <c r="O6" s="175" t="s">
        <v>33</v>
      </c>
      <c r="P6" s="175"/>
      <c r="Q6" s="175"/>
      <c r="R6" s="170" t="s">
        <v>25</v>
      </c>
      <c r="S6" s="175" t="s">
        <v>33</v>
      </c>
      <c r="T6" s="175"/>
      <c r="U6" s="175"/>
      <c r="V6" s="170" t="s">
        <v>26</v>
      </c>
      <c r="W6" s="172" t="s">
        <v>47</v>
      </c>
      <c r="X6" s="174" t="s">
        <v>27</v>
      </c>
      <c r="Y6" s="174"/>
    </row>
    <row r="7" spans="1:25" s="3" customFormat="1" ht="24" customHeight="1">
      <c r="A7" s="179"/>
      <c r="B7" s="173"/>
      <c r="C7" s="173"/>
      <c r="D7" s="76" t="s">
        <v>11</v>
      </c>
      <c r="E7" s="76" t="s">
        <v>22</v>
      </c>
      <c r="F7" s="45" t="s">
        <v>75</v>
      </c>
      <c r="G7" s="76" t="s">
        <v>35</v>
      </c>
      <c r="H7" s="76" t="s">
        <v>36</v>
      </c>
      <c r="I7" s="76" t="s">
        <v>37</v>
      </c>
      <c r="J7" s="171"/>
      <c r="K7" s="76" t="s">
        <v>38</v>
      </c>
      <c r="L7" s="76" t="s">
        <v>39</v>
      </c>
      <c r="M7" s="76" t="s">
        <v>40</v>
      </c>
      <c r="N7" s="171"/>
      <c r="O7" s="76" t="s">
        <v>41</v>
      </c>
      <c r="P7" s="76" t="s">
        <v>42</v>
      </c>
      <c r="Q7" s="76" t="s">
        <v>43</v>
      </c>
      <c r="R7" s="171"/>
      <c r="S7" s="76" t="s">
        <v>44</v>
      </c>
      <c r="T7" s="76" t="s">
        <v>45</v>
      </c>
      <c r="U7" s="76" t="s">
        <v>46</v>
      </c>
      <c r="V7" s="171"/>
      <c r="W7" s="173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+'24-03-005'!I19</f>
        <v>0</v>
      </c>
      <c r="C8" s="9">
        <f>+'24-03-005'!J19</f>
        <v>0</v>
      </c>
      <c r="D8" s="9">
        <f>+'24-03-005'!L19</f>
        <v>0</v>
      </c>
      <c r="E8" s="9">
        <f>+'24-03-005'!M19</f>
        <v>0</v>
      </c>
      <c r="F8" s="9">
        <f>+'24-03-005'!N19</f>
        <v>0</v>
      </c>
      <c r="G8" s="9">
        <f>+'24-03-005'!Q19</f>
        <v>0</v>
      </c>
      <c r="H8" s="9">
        <f>+'24-03-002'!R19</f>
        <v>0</v>
      </c>
      <c r="I8" s="9">
        <f>+'24-03-002'!S19</f>
        <v>0</v>
      </c>
      <c r="J8" s="9">
        <f>+'24-03-002'!T19</f>
        <v>0</v>
      </c>
      <c r="K8" s="9">
        <f>+'24-03-002'!U19</f>
        <v>0</v>
      </c>
      <c r="L8" s="9">
        <f>+'24-03-002'!V19</f>
        <v>0</v>
      </c>
      <c r="M8" s="9">
        <f>+'24-03-002'!W19</f>
        <v>0</v>
      </c>
      <c r="N8" s="9">
        <f>+'24-03-002'!X19</f>
        <v>0</v>
      </c>
      <c r="O8" s="9">
        <f>+'24-03-002'!Y19</f>
        <v>0</v>
      </c>
      <c r="P8" s="9">
        <f>+'24-03-002'!Z19</f>
        <v>0</v>
      </c>
      <c r="Q8" s="9">
        <f>+'24-03-002'!AA19</f>
        <v>0</v>
      </c>
      <c r="R8" s="9">
        <f>+'24-03-002'!AB19</f>
        <v>0</v>
      </c>
      <c r="S8" s="9">
        <f>+'24-03-002'!AC19</f>
        <v>0</v>
      </c>
      <c r="T8" s="9">
        <f>+'24-03-002'!AD19</f>
        <v>0</v>
      </c>
      <c r="U8" s="9">
        <f>+'24-03-002'!AE19</f>
        <v>0</v>
      </c>
      <c r="V8" s="9">
        <f>+'24-03-002'!AF19</f>
        <v>0</v>
      </c>
      <c r="W8" s="9">
        <f>+'24-03-002'!AG19</f>
        <v>0</v>
      </c>
      <c r="X8" s="11">
        <f>+'24-03-002'!AH19</f>
        <v>0</v>
      </c>
      <c r="Y8" s="11">
        <f>+'24-03-002'!AI19</f>
        <v>0</v>
      </c>
    </row>
    <row r="9" spans="1:25" s="12" customFormat="1" ht="26.25" customHeight="1">
      <c r="A9" s="10" t="s">
        <v>12</v>
      </c>
      <c r="B9" s="9">
        <f>+'24-03-005'!I31</f>
        <v>0</v>
      </c>
      <c r="C9" s="9">
        <f>+'24-03-005'!J31</f>
        <v>0</v>
      </c>
      <c r="D9" s="9">
        <f>+'24-03-005'!L31</f>
        <v>0</v>
      </c>
      <c r="E9" s="9">
        <f>+'24-03-005'!M31</f>
        <v>0</v>
      </c>
      <c r="F9" s="9">
        <f>+'24-03-005'!N31</f>
        <v>0</v>
      </c>
      <c r="G9" s="9">
        <f>+'24-03-005'!Q20</f>
        <v>0</v>
      </c>
      <c r="H9" s="9">
        <f>+'24-03-002'!R31</f>
        <v>0</v>
      </c>
      <c r="I9" s="9">
        <f>+'24-03-002'!S31</f>
        <v>0</v>
      </c>
      <c r="J9" s="9">
        <f>+'24-03-002'!T31</f>
        <v>0</v>
      </c>
      <c r="K9" s="9">
        <f>+'24-03-002'!U31</f>
        <v>0</v>
      </c>
      <c r="L9" s="9">
        <f>+'24-03-002'!V31</f>
        <v>0</v>
      </c>
      <c r="M9" s="9">
        <f>+'24-03-002'!W31</f>
        <v>0</v>
      </c>
      <c r="N9" s="9">
        <f>+'24-03-002'!X31</f>
        <v>0</v>
      </c>
      <c r="O9" s="9">
        <f>+'24-03-002'!Y31</f>
        <v>0</v>
      </c>
      <c r="P9" s="9">
        <f>+'24-03-002'!Z31</f>
        <v>0</v>
      </c>
      <c r="Q9" s="9">
        <f>+'24-03-002'!AA31</f>
        <v>0</v>
      </c>
      <c r="R9" s="9">
        <f>+'24-03-002'!AB31</f>
        <v>0</v>
      </c>
      <c r="S9" s="9">
        <f>+'24-03-002'!AC31</f>
        <v>0</v>
      </c>
      <c r="T9" s="9">
        <f>+'24-03-002'!AD31</f>
        <v>0</v>
      </c>
      <c r="U9" s="9">
        <f>+'24-03-002'!AE31</f>
        <v>0</v>
      </c>
      <c r="V9" s="9">
        <f>+'24-03-002'!AF31</f>
        <v>0</v>
      </c>
      <c r="W9" s="9">
        <f>+'24-03-002'!AG31</f>
        <v>0</v>
      </c>
      <c r="X9" s="11">
        <f>+'24-03-002'!AH31</f>
        <v>0</v>
      </c>
      <c r="Y9" s="11">
        <f>+'24-03-002'!AI31</f>
        <v>0</v>
      </c>
    </row>
    <row r="10" spans="1:25" s="12" customFormat="1" ht="26.25" customHeight="1">
      <c r="A10" s="10" t="s">
        <v>13</v>
      </c>
      <c r="B10" s="9">
        <f>+'24-03-005'!I43</f>
        <v>0</v>
      </c>
      <c r="C10" s="9">
        <f>+'24-03-005'!J43</f>
        <v>0</v>
      </c>
      <c r="D10" s="9">
        <f>+'24-03-005'!L43</f>
        <v>0</v>
      </c>
      <c r="E10" s="9">
        <f>+'24-03-005'!M43</f>
        <v>0</v>
      </c>
      <c r="F10" s="9">
        <f>+'24-03-005'!N43</f>
        <v>0</v>
      </c>
      <c r="G10" s="9">
        <f>+'24-03-005'!Q21</f>
        <v>0</v>
      </c>
      <c r="H10" s="9">
        <f>+'24-03-002'!R43</f>
        <v>0</v>
      </c>
      <c r="I10" s="9">
        <f>+'24-03-002'!S43</f>
        <v>0</v>
      </c>
      <c r="J10" s="9">
        <f>+'24-03-002'!T43</f>
        <v>0</v>
      </c>
      <c r="K10" s="9">
        <f>+'24-03-002'!U43</f>
        <v>0</v>
      </c>
      <c r="L10" s="9">
        <f>+'24-03-002'!V43</f>
        <v>0</v>
      </c>
      <c r="M10" s="9">
        <f>+'24-03-002'!W43</f>
        <v>0</v>
      </c>
      <c r="N10" s="9">
        <f>+'24-03-002'!X43</f>
        <v>0</v>
      </c>
      <c r="O10" s="9">
        <f>+'24-03-002'!Y43</f>
        <v>0</v>
      </c>
      <c r="P10" s="9">
        <f>+'24-03-002'!Z43</f>
        <v>0</v>
      </c>
      <c r="Q10" s="9">
        <f>+'24-03-002'!AA43</f>
        <v>0</v>
      </c>
      <c r="R10" s="9">
        <f>+'24-03-002'!AB43</f>
        <v>0</v>
      </c>
      <c r="S10" s="9">
        <f>+'24-03-002'!AC43</f>
        <v>0</v>
      </c>
      <c r="T10" s="9">
        <f>+'24-03-002'!AD43</f>
        <v>0</v>
      </c>
      <c r="U10" s="9">
        <f>+'24-03-002'!AE43</f>
        <v>0</v>
      </c>
      <c r="V10" s="9">
        <f>+'24-03-002'!AF43</f>
        <v>0</v>
      </c>
      <c r="W10" s="9">
        <f>+'24-03-002'!AG43</f>
        <v>0</v>
      </c>
      <c r="X10" s="11">
        <f>+'24-03-002'!AH43</f>
        <v>0</v>
      </c>
      <c r="Y10" s="11">
        <f>+'24-03-002'!AI43</f>
        <v>0</v>
      </c>
    </row>
    <row r="11" spans="1:25" s="12" customFormat="1" ht="26.25" customHeight="1">
      <c r="A11" s="10" t="s">
        <v>14</v>
      </c>
      <c r="B11" s="9">
        <f>+'24-03-005'!I55</f>
        <v>0</v>
      </c>
      <c r="C11" s="9">
        <f>+'24-03-005'!J55</f>
        <v>0</v>
      </c>
      <c r="D11" s="9">
        <f>+'24-03-005'!L55</f>
        <v>0</v>
      </c>
      <c r="E11" s="9">
        <f>+'24-03-005'!M55</f>
        <v>0</v>
      </c>
      <c r="F11" s="9">
        <f>+'24-03-005'!N55</f>
        <v>0</v>
      </c>
      <c r="G11" s="9">
        <f>+'24-03-005'!Q22</f>
        <v>0</v>
      </c>
      <c r="H11" s="9">
        <f>+'24-03-002'!R55</f>
        <v>0</v>
      </c>
      <c r="I11" s="9">
        <f>+'24-03-002'!S55</f>
        <v>0</v>
      </c>
      <c r="J11" s="9">
        <f>+'24-03-002'!T55</f>
        <v>0</v>
      </c>
      <c r="K11" s="9">
        <f>+'24-03-002'!U55</f>
        <v>0</v>
      </c>
      <c r="L11" s="9">
        <f>+'24-03-002'!V55</f>
        <v>0</v>
      </c>
      <c r="M11" s="9">
        <f>+'24-03-002'!W55</f>
        <v>0</v>
      </c>
      <c r="N11" s="9">
        <f>+'24-03-002'!X55</f>
        <v>0</v>
      </c>
      <c r="O11" s="9">
        <f>+'24-03-002'!Y55</f>
        <v>0</v>
      </c>
      <c r="P11" s="9">
        <f>+'24-03-002'!Z55</f>
        <v>0</v>
      </c>
      <c r="Q11" s="9">
        <f>+'24-03-002'!AA55</f>
        <v>0</v>
      </c>
      <c r="R11" s="9">
        <f>+'24-03-002'!AB55</f>
        <v>0</v>
      </c>
      <c r="S11" s="9">
        <f>+'24-03-002'!AC55</f>
        <v>0</v>
      </c>
      <c r="T11" s="9">
        <f>+'24-03-002'!AD55</f>
        <v>0</v>
      </c>
      <c r="U11" s="9">
        <f>+'24-03-002'!AE55</f>
        <v>0</v>
      </c>
      <c r="V11" s="9">
        <f>+'24-03-002'!AF55</f>
        <v>0</v>
      </c>
      <c r="W11" s="9">
        <f>+'24-03-002'!AG55</f>
        <v>0</v>
      </c>
      <c r="X11" s="11">
        <f>+'24-03-002'!AH55</f>
        <v>0</v>
      </c>
      <c r="Y11" s="11">
        <f>+'24-03-002'!AI55</f>
        <v>0</v>
      </c>
    </row>
    <row r="12" spans="1:25" s="12" customFormat="1" ht="26.25" customHeight="1">
      <c r="A12" s="43" t="s">
        <v>59</v>
      </c>
      <c r="B12" s="9">
        <f>+'24-03-005'!I67</f>
        <v>0</v>
      </c>
      <c r="C12" s="9">
        <f>+'24-03-005'!J67</f>
        <v>0</v>
      </c>
      <c r="D12" s="9">
        <f>+'24-03-005'!L67</f>
        <v>0</v>
      </c>
      <c r="E12" s="9">
        <f>+'24-03-005'!M67</f>
        <v>0</v>
      </c>
      <c r="F12" s="9">
        <f>+'24-03-005'!N67</f>
        <v>0</v>
      </c>
      <c r="G12" s="9">
        <f>+'24-03-005'!Q23</f>
        <v>0</v>
      </c>
      <c r="H12" s="9">
        <f>+'24-03-002'!R67</f>
        <v>0</v>
      </c>
      <c r="I12" s="9">
        <f>+'24-03-002'!S67</f>
        <v>0</v>
      </c>
      <c r="J12" s="9">
        <f>+'24-03-002'!T67</f>
        <v>0</v>
      </c>
      <c r="K12" s="9">
        <f>+'24-03-002'!U67</f>
        <v>0</v>
      </c>
      <c r="L12" s="9">
        <f>+'24-03-002'!V67</f>
        <v>0</v>
      </c>
      <c r="M12" s="9">
        <f>+'24-03-002'!W67</f>
        <v>0</v>
      </c>
      <c r="N12" s="9">
        <f>+'24-03-002'!X67</f>
        <v>0</v>
      </c>
      <c r="O12" s="9">
        <f>+'24-03-002'!Y67</f>
        <v>0</v>
      </c>
      <c r="P12" s="9">
        <f>+'24-03-002'!Z67</f>
        <v>0</v>
      </c>
      <c r="Q12" s="9">
        <f>+'24-03-002'!AA67</f>
        <v>0</v>
      </c>
      <c r="R12" s="9">
        <f>+'24-03-002'!AB67</f>
        <v>0</v>
      </c>
      <c r="S12" s="9">
        <f>+'24-03-002'!AC67</f>
        <v>0</v>
      </c>
      <c r="T12" s="9">
        <f>+'24-03-002'!AD67</f>
        <v>0</v>
      </c>
      <c r="U12" s="9">
        <f>+'24-03-002'!AE67</f>
        <v>0</v>
      </c>
      <c r="V12" s="9">
        <f>+'24-03-002'!AF67</f>
        <v>0</v>
      </c>
      <c r="W12" s="9">
        <f>+'24-03-002'!AG67</f>
        <v>0</v>
      </c>
      <c r="X12" s="11">
        <f>+'24-03-002'!AH67</f>
        <v>0</v>
      </c>
      <c r="Y12" s="11">
        <f>+'24-03-002'!AI67</f>
        <v>0</v>
      </c>
    </row>
    <row r="13" spans="1:25" s="12" customFormat="1" ht="26.25" customHeight="1">
      <c r="A13" s="10" t="s">
        <v>15</v>
      </c>
      <c r="B13" s="9">
        <f>+'24-03-005'!I79</f>
        <v>0</v>
      </c>
      <c r="C13" s="9">
        <f>+'24-03-005'!J79</f>
        <v>0</v>
      </c>
      <c r="D13" s="9">
        <f>+'24-03-005'!L79</f>
        <v>0</v>
      </c>
      <c r="E13" s="9">
        <f>+'24-03-005'!M79</f>
        <v>0</v>
      </c>
      <c r="F13" s="9">
        <f>+'24-03-005'!N79</f>
        <v>0</v>
      </c>
      <c r="G13" s="9">
        <f>+'24-03-005'!Q24</f>
        <v>0</v>
      </c>
      <c r="H13" s="9">
        <f>+'24-03-002'!R79</f>
        <v>0</v>
      </c>
      <c r="I13" s="9">
        <f>+'24-03-002'!S79</f>
        <v>0</v>
      </c>
      <c r="J13" s="9">
        <f>+'24-03-002'!T79</f>
        <v>0</v>
      </c>
      <c r="K13" s="9">
        <f>+'24-03-002'!U79</f>
        <v>0</v>
      </c>
      <c r="L13" s="9">
        <f>+'24-03-002'!V79</f>
        <v>0</v>
      </c>
      <c r="M13" s="9">
        <f>+'24-03-002'!W79</f>
        <v>0</v>
      </c>
      <c r="N13" s="9">
        <f>+'24-03-002'!X79</f>
        <v>0</v>
      </c>
      <c r="O13" s="9">
        <f>+'24-03-002'!Y79</f>
        <v>0</v>
      </c>
      <c r="P13" s="9">
        <f>+'24-03-002'!Z79</f>
        <v>0</v>
      </c>
      <c r="Q13" s="9">
        <f>+'24-03-002'!AA79</f>
        <v>0</v>
      </c>
      <c r="R13" s="9">
        <f>+'24-03-002'!AB79</f>
        <v>0</v>
      </c>
      <c r="S13" s="9">
        <f>+'24-03-002'!AC79</f>
        <v>0</v>
      </c>
      <c r="T13" s="9">
        <f>+'24-03-002'!AD79</f>
        <v>0</v>
      </c>
      <c r="U13" s="9">
        <f>+'24-03-002'!AE79</f>
        <v>0</v>
      </c>
      <c r="V13" s="9">
        <f>+'24-03-002'!AF79</f>
        <v>0</v>
      </c>
      <c r="W13" s="9">
        <f>+'24-03-002'!AG79</f>
        <v>0</v>
      </c>
      <c r="X13" s="11">
        <f>+'24-03-002'!AH79</f>
        <v>0</v>
      </c>
      <c r="Y13" s="11">
        <f>+'24-03-002'!AI79</f>
        <v>0</v>
      </c>
    </row>
    <row r="14" spans="1:25" s="12" customFormat="1" ht="26.25" customHeight="1">
      <c r="A14" s="10" t="s">
        <v>16</v>
      </c>
      <c r="B14" s="9">
        <f>+'24-03-005'!I91</f>
        <v>0</v>
      </c>
      <c r="C14" s="9">
        <f>+'24-03-005'!J91</f>
        <v>0</v>
      </c>
      <c r="D14" s="9">
        <f>+'24-03-005'!L91</f>
        <v>0</v>
      </c>
      <c r="E14" s="9">
        <f>+'24-03-005'!M91</f>
        <v>0</v>
      </c>
      <c r="F14" s="9">
        <f>+'24-03-005'!N91</f>
        <v>0</v>
      </c>
      <c r="G14" s="9">
        <f>+'24-03-005'!Q25</f>
        <v>0</v>
      </c>
      <c r="H14" s="9">
        <f>+'24-03-002'!R91</f>
        <v>0</v>
      </c>
      <c r="I14" s="9">
        <f>+'24-03-002'!S91</f>
        <v>0</v>
      </c>
      <c r="J14" s="9">
        <f>+'24-03-002'!T91</f>
        <v>0</v>
      </c>
      <c r="K14" s="9">
        <f>+'24-03-002'!U91</f>
        <v>0</v>
      </c>
      <c r="L14" s="9">
        <f>+'24-03-002'!V91</f>
        <v>0</v>
      </c>
      <c r="M14" s="9">
        <f>+'24-03-002'!W91</f>
        <v>0</v>
      </c>
      <c r="N14" s="9">
        <f>+'24-03-002'!X91</f>
        <v>0</v>
      </c>
      <c r="O14" s="9">
        <f>+'24-03-002'!Y91</f>
        <v>0</v>
      </c>
      <c r="P14" s="9">
        <f>+'24-03-002'!Z91</f>
        <v>0</v>
      </c>
      <c r="Q14" s="9">
        <f>+'24-03-002'!AA91</f>
        <v>0</v>
      </c>
      <c r="R14" s="9">
        <f>+'24-03-002'!AB91</f>
        <v>0</v>
      </c>
      <c r="S14" s="9">
        <f>+'24-03-002'!AC91</f>
        <v>0</v>
      </c>
      <c r="T14" s="9">
        <f>+'24-03-002'!AD91</f>
        <v>0</v>
      </c>
      <c r="U14" s="9">
        <f>+'24-03-002'!AE91</f>
        <v>0</v>
      </c>
      <c r="V14" s="9">
        <f>+'24-03-002'!AF91</f>
        <v>0</v>
      </c>
      <c r="W14" s="9">
        <f>+'24-03-002'!AG91</f>
        <v>0</v>
      </c>
      <c r="X14" s="11">
        <f>+'24-03-002'!AH91</f>
        <v>0</v>
      </c>
      <c r="Y14" s="11">
        <f>+'24-03-002'!AI91</f>
        <v>0</v>
      </c>
    </row>
    <row r="15" spans="1:25" s="12" customFormat="1" ht="26.25" customHeight="1">
      <c r="A15" s="43" t="s">
        <v>63</v>
      </c>
      <c r="B15" s="9">
        <f>+'24-03-005'!I103</f>
        <v>0</v>
      </c>
      <c r="C15" s="9">
        <f>+'24-03-005'!J103</f>
        <v>0</v>
      </c>
      <c r="D15" s="9">
        <f>+'24-03-005'!L103</f>
        <v>0</v>
      </c>
      <c r="E15" s="9">
        <f>+'24-03-005'!M103</f>
        <v>0</v>
      </c>
      <c r="F15" s="9">
        <f>+'24-03-005'!N103</f>
        <v>0</v>
      </c>
      <c r="G15" s="9">
        <f>+'24-03-005'!Q26</f>
        <v>0</v>
      </c>
      <c r="H15" s="9">
        <f>+'24-03-002'!R103</f>
        <v>0</v>
      </c>
      <c r="I15" s="9">
        <f>+'24-03-002'!S103</f>
        <v>0</v>
      </c>
      <c r="J15" s="9">
        <f>+'24-03-002'!T103</f>
        <v>0</v>
      </c>
      <c r="K15" s="9">
        <f>+'24-03-002'!U103</f>
        <v>0</v>
      </c>
      <c r="L15" s="9">
        <f>+'24-03-002'!V103</f>
        <v>0</v>
      </c>
      <c r="M15" s="9">
        <f>+'24-03-002'!W103</f>
        <v>0</v>
      </c>
      <c r="N15" s="9">
        <f>+'24-03-002'!X103</f>
        <v>0</v>
      </c>
      <c r="O15" s="9">
        <f>+'24-03-002'!Y103</f>
        <v>0</v>
      </c>
      <c r="P15" s="9">
        <f>+'24-03-002'!Z103</f>
        <v>0</v>
      </c>
      <c r="Q15" s="9">
        <f>+'24-03-002'!AA103</f>
        <v>0</v>
      </c>
      <c r="R15" s="9">
        <f>+'24-03-002'!AB103</f>
        <v>0</v>
      </c>
      <c r="S15" s="9">
        <f>+'24-03-002'!AC103</f>
        <v>0</v>
      </c>
      <c r="T15" s="9">
        <f>+'24-03-002'!AD103</f>
        <v>0</v>
      </c>
      <c r="U15" s="9">
        <f>+'24-03-002'!AE103</f>
        <v>0</v>
      </c>
      <c r="V15" s="9">
        <f>+'24-03-002'!AF103</f>
        <v>0</v>
      </c>
      <c r="W15" s="9">
        <f>+'24-03-002'!AG103</f>
        <v>0</v>
      </c>
      <c r="X15" s="11">
        <f>+'24-03-002'!AH103</f>
        <v>0</v>
      </c>
      <c r="Y15" s="11">
        <f>+'24-03-002'!AI103</f>
        <v>0</v>
      </c>
    </row>
    <row r="16" spans="1:25" s="12" customFormat="1" ht="26.25" customHeight="1">
      <c r="A16" s="43" t="s">
        <v>65</v>
      </c>
      <c r="B16" s="9">
        <f>+'24-03-005'!I115</f>
        <v>0</v>
      </c>
      <c r="C16" s="9">
        <f>+'24-03-005'!J115</f>
        <v>0</v>
      </c>
      <c r="D16" s="9">
        <f>+'24-03-005'!L115</f>
        <v>0</v>
      </c>
      <c r="E16" s="9">
        <f>+'24-03-005'!M115</f>
        <v>0</v>
      </c>
      <c r="F16" s="9">
        <f>+'24-03-005'!N115</f>
        <v>0</v>
      </c>
      <c r="G16" s="9">
        <f>+'24-03-005'!Q27</f>
        <v>0</v>
      </c>
      <c r="H16" s="9">
        <f>+'24-03-002'!R115</f>
        <v>0</v>
      </c>
      <c r="I16" s="9">
        <f>+'24-03-002'!S115</f>
        <v>0</v>
      </c>
      <c r="J16" s="9">
        <f>+'24-03-002'!T115</f>
        <v>0</v>
      </c>
      <c r="K16" s="9">
        <f>+'24-03-002'!U115</f>
        <v>0</v>
      </c>
      <c r="L16" s="9">
        <f>+'24-03-002'!V115</f>
        <v>0</v>
      </c>
      <c r="M16" s="9">
        <f>+'24-03-002'!W115</f>
        <v>0</v>
      </c>
      <c r="N16" s="9">
        <f>+'24-03-002'!X115</f>
        <v>0</v>
      </c>
      <c r="O16" s="9">
        <f>+'24-03-002'!Y115</f>
        <v>0</v>
      </c>
      <c r="P16" s="9">
        <f>+'24-03-002'!Z115</f>
        <v>0</v>
      </c>
      <c r="Q16" s="9">
        <f>+'24-03-002'!AA115</f>
        <v>0</v>
      </c>
      <c r="R16" s="9">
        <f>+'24-03-002'!AB115</f>
        <v>0</v>
      </c>
      <c r="S16" s="9">
        <f>+'24-03-002'!AC115</f>
        <v>0</v>
      </c>
      <c r="T16" s="9">
        <f>+'24-03-002'!AD115</f>
        <v>0</v>
      </c>
      <c r="U16" s="9">
        <f>+'24-03-002'!AE115</f>
        <v>0</v>
      </c>
      <c r="V16" s="9">
        <f>+'24-03-002'!AF115</f>
        <v>0</v>
      </c>
      <c r="W16" s="9">
        <f>+'24-03-002'!AG115</f>
        <v>0</v>
      </c>
      <c r="X16" s="11">
        <f>+'24-03-002'!AH115</f>
        <v>0</v>
      </c>
      <c r="Y16" s="11">
        <f>+'24-03-002'!AI115</f>
        <v>0</v>
      </c>
    </row>
    <row r="17" spans="1:25" s="12" customFormat="1" ht="26.25" customHeight="1">
      <c r="A17" s="10" t="s">
        <v>17</v>
      </c>
      <c r="B17" s="9">
        <f>+'24-03-005'!I127</f>
        <v>0</v>
      </c>
      <c r="C17" s="9">
        <f>+'24-03-005'!J127</f>
        <v>0</v>
      </c>
      <c r="D17" s="9">
        <f>+'24-03-005'!L127</f>
        <v>0</v>
      </c>
      <c r="E17" s="9">
        <f>+'24-03-005'!M127</f>
        <v>0</v>
      </c>
      <c r="F17" s="9">
        <f>+'24-03-005'!N127</f>
        <v>0</v>
      </c>
      <c r="G17" s="9">
        <f>+'24-03-005'!Q28</f>
        <v>0</v>
      </c>
      <c r="H17" s="9">
        <f>+'24-03-002'!R127</f>
        <v>0</v>
      </c>
      <c r="I17" s="9">
        <f>+'24-03-002'!S127</f>
        <v>0</v>
      </c>
      <c r="J17" s="9">
        <f>+'24-03-002'!T127</f>
        <v>0</v>
      </c>
      <c r="K17" s="9">
        <f>+'24-03-002'!U127</f>
        <v>0</v>
      </c>
      <c r="L17" s="9">
        <f>+'24-03-002'!V127</f>
        <v>0</v>
      </c>
      <c r="M17" s="9">
        <f>+'24-03-002'!W127</f>
        <v>0</v>
      </c>
      <c r="N17" s="9">
        <f>+'24-03-002'!X127</f>
        <v>0</v>
      </c>
      <c r="O17" s="9">
        <f>+'24-03-002'!Y127</f>
        <v>0</v>
      </c>
      <c r="P17" s="9">
        <f>+'24-03-002'!Z127</f>
        <v>0</v>
      </c>
      <c r="Q17" s="9">
        <f>+'24-03-002'!AA127</f>
        <v>0</v>
      </c>
      <c r="R17" s="9">
        <f>+'24-03-002'!AB127</f>
        <v>0</v>
      </c>
      <c r="S17" s="9">
        <f>+'24-03-002'!AC127</f>
        <v>0</v>
      </c>
      <c r="T17" s="9">
        <f>+'24-03-002'!AD127</f>
        <v>0</v>
      </c>
      <c r="U17" s="9">
        <f>+'24-03-002'!AE127</f>
        <v>0</v>
      </c>
      <c r="V17" s="9">
        <f>+'24-03-002'!AF127</f>
        <v>0</v>
      </c>
      <c r="W17" s="9">
        <f>+'24-03-002'!AG127</f>
        <v>0</v>
      </c>
      <c r="X17" s="11">
        <f>+'24-03-002'!AH127</f>
        <v>0</v>
      </c>
      <c r="Y17" s="11">
        <f>+'24-03-002'!AI127</f>
        <v>0</v>
      </c>
    </row>
    <row r="18" spans="1:25" s="12" customFormat="1" ht="26.25" customHeight="1">
      <c r="A18" s="43" t="s">
        <v>68</v>
      </c>
      <c r="B18" s="9">
        <f>+'24-03-005'!I139</f>
        <v>0</v>
      </c>
      <c r="C18" s="9">
        <f>+'24-03-005'!J139</f>
        <v>0</v>
      </c>
      <c r="D18" s="9">
        <f>+'24-03-005'!L139</f>
        <v>0</v>
      </c>
      <c r="E18" s="9">
        <f>+'24-03-005'!M139</f>
        <v>0</v>
      </c>
      <c r="F18" s="9">
        <f>+'24-03-005'!N139</f>
        <v>0</v>
      </c>
      <c r="G18" s="9">
        <f>+'24-03-005'!Q29</f>
        <v>0</v>
      </c>
      <c r="H18" s="9">
        <f>+'24-03-002'!R139</f>
        <v>0</v>
      </c>
      <c r="I18" s="9">
        <f>+'24-03-002'!S139</f>
        <v>0</v>
      </c>
      <c r="J18" s="9">
        <f>+'24-03-002'!T139</f>
        <v>0</v>
      </c>
      <c r="K18" s="9">
        <f>+'24-03-002'!U139</f>
        <v>0</v>
      </c>
      <c r="L18" s="9">
        <f>+'24-03-002'!V139</f>
        <v>0</v>
      </c>
      <c r="M18" s="9">
        <f>+'24-03-002'!W139</f>
        <v>0</v>
      </c>
      <c r="N18" s="9">
        <f>+'24-03-002'!X139</f>
        <v>0</v>
      </c>
      <c r="O18" s="9">
        <f>+'24-03-002'!Y139</f>
        <v>0</v>
      </c>
      <c r="P18" s="9">
        <f>+'24-03-002'!Z139</f>
        <v>0</v>
      </c>
      <c r="Q18" s="9">
        <f>+'24-03-002'!AA139</f>
        <v>0</v>
      </c>
      <c r="R18" s="9">
        <f>+'24-03-002'!AB139</f>
        <v>0</v>
      </c>
      <c r="S18" s="9">
        <f>+'24-03-002'!AC139</f>
        <v>0</v>
      </c>
      <c r="T18" s="9">
        <f>+'24-03-002'!AD139</f>
        <v>0</v>
      </c>
      <c r="U18" s="9">
        <f>+'24-03-002'!AE139</f>
        <v>0</v>
      </c>
      <c r="V18" s="9">
        <f>+'24-03-002'!AF139</f>
        <v>0</v>
      </c>
      <c r="W18" s="9">
        <f>+'24-03-002'!AG139</f>
        <v>0</v>
      </c>
      <c r="X18" s="11">
        <f>+'24-03-002'!AH139</f>
        <v>0</v>
      </c>
      <c r="Y18" s="11">
        <f>+'24-03-002'!AI139</f>
        <v>0</v>
      </c>
    </row>
    <row r="19" spans="1:25" s="12" customFormat="1" ht="26.25" customHeight="1">
      <c r="A19" s="10" t="s">
        <v>18</v>
      </c>
      <c r="B19" s="9">
        <f>+'24-03-005'!I151</f>
        <v>0</v>
      </c>
      <c r="C19" s="9">
        <f>+'24-03-005'!J151</f>
        <v>0</v>
      </c>
      <c r="D19" s="9">
        <f>+'24-03-005'!L151</f>
        <v>0</v>
      </c>
      <c r="E19" s="9">
        <f>+'24-03-005'!M151</f>
        <v>0</v>
      </c>
      <c r="F19" s="9">
        <f>+'24-03-005'!N151</f>
        <v>0</v>
      </c>
      <c r="G19" s="9">
        <f>+'24-03-005'!Q30</f>
        <v>0</v>
      </c>
      <c r="H19" s="9">
        <f>+'24-03-002'!R151</f>
        <v>0</v>
      </c>
      <c r="I19" s="9">
        <f>+'24-03-002'!S151</f>
        <v>0</v>
      </c>
      <c r="J19" s="9">
        <f>+'24-03-002'!T151</f>
        <v>0</v>
      </c>
      <c r="K19" s="9">
        <f>+'24-03-002'!U151</f>
        <v>0</v>
      </c>
      <c r="L19" s="9">
        <f>+'24-03-002'!V151</f>
        <v>0</v>
      </c>
      <c r="M19" s="9">
        <f>+'24-03-002'!W151</f>
        <v>0</v>
      </c>
      <c r="N19" s="9">
        <f>+'24-03-002'!X151</f>
        <v>0</v>
      </c>
      <c r="O19" s="9">
        <f>+'24-03-002'!Y151</f>
        <v>0</v>
      </c>
      <c r="P19" s="9">
        <f>+'24-03-002'!Z151</f>
        <v>0</v>
      </c>
      <c r="Q19" s="9">
        <f>+'24-03-002'!AA151</f>
        <v>0</v>
      </c>
      <c r="R19" s="9">
        <f>+'24-03-002'!AB151</f>
        <v>0</v>
      </c>
      <c r="S19" s="9">
        <f>+'24-03-002'!AC151</f>
        <v>0</v>
      </c>
      <c r="T19" s="9">
        <f>+'24-03-002'!AD151</f>
        <v>0</v>
      </c>
      <c r="U19" s="9">
        <f>+'24-03-002'!AE151</f>
        <v>0</v>
      </c>
      <c r="V19" s="9">
        <f>+'24-03-002'!AF151</f>
        <v>0</v>
      </c>
      <c r="W19" s="9">
        <f>+'24-03-002'!AG151</f>
        <v>0</v>
      </c>
      <c r="X19" s="11">
        <f>+'24-03-002'!AH151</f>
        <v>0</v>
      </c>
      <c r="Y19" s="11">
        <f>+'24-03-002'!AI151</f>
        <v>0</v>
      </c>
    </row>
    <row r="20" spans="1:25" s="12" customFormat="1" ht="26.25" customHeight="1">
      <c r="A20" s="15" t="s">
        <v>71</v>
      </c>
      <c r="B20" s="9">
        <f>+'24-03-005'!I163</f>
        <v>0</v>
      </c>
      <c r="C20" s="9">
        <f>+'24-03-005'!J163</f>
        <v>0</v>
      </c>
      <c r="D20" s="9">
        <f>+'24-03-005'!L163</f>
        <v>0</v>
      </c>
      <c r="E20" s="9">
        <f>+'24-03-005'!M163</f>
        <v>0</v>
      </c>
      <c r="F20" s="9">
        <f>+'24-03-005'!N163</f>
        <v>0</v>
      </c>
      <c r="G20" s="9">
        <f>+'24-03-005'!Q31</f>
        <v>0</v>
      </c>
      <c r="H20" s="9">
        <f>+'24-03-002'!R163</f>
        <v>0</v>
      </c>
      <c r="I20" s="9">
        <f>+'24-03-002'!S163</f>
        <v>0</v>
      </c>
      <c r="J20" s="9">
        <f>+'24-03-002'!T163</f>
        <v>0</v>
      </c>
      <c r="K20" s="9">
        <f>+'24-03-002'!U163</f>
        <v>0</v>
      </c>
      <c r="L20" s="9">
        <f>+'24-03-002'!V163</f>
        <v>0</v>
      </c>
      <c r="M20" s="9">
        <f>+'24-03-002'!W163</f>
        <v>0</v>
      </c>
      <c r="N20" s="9">
        <f>+'24-03-002'!X163</f>
        <v>0</v>
      </c>
      <c r="O20" s="9">
        <f>+'24-03-002'!Y163</f>
        <v>0</v>
      </c>
      <c r="P20" s="9">
        <f>+'24-03-002'!Z163</f>
        <v>0</v>
      </c>
      <c r="Q20" s="9">
        <f>+'24-03-002'!AA163</f>
        <v>0</v>
      </c>
      <c r="R20" s="9">
        <f>+'24-03-002'!AB163</f>
        <v>0</v>
      </c>
      <c r="S20" s="9">
        <f>+'24-03-002'!AC163</f>
        <v>0</v>
      </c>
      <c r="T20" s="9">
        <f>+'24-03-002'!AD163</f>
        <v>0</v>
      </c>
      <c r="U20" s="9">
        <f>+'24-03-002'!AE163</f>
        <v>0</v>
      </c>
      <c r="V20" s="9">
        <f>+'24-03-002'!AF163</f>
        <v>0</v>
      </c>
      <c r="W20" s="9">
        <f>+'24-03-002'!AG163</f>
        <v>0</v>
      </c>
      <c r="X20" s="11">
        <f>+'24-03-002'!AH163</f>
        <v>0</v>
      </c>
      <c r="Y20" s="11">
        <f>+'24-03-002'!AI163</f>
        <v>0</v>
      </c>
    </row>
    <row r="21" spans="1:25" s="12" customFormat="1" ht="26.25" customHeight="1">
      <c r="A21" s="13" t="s">
        <v>20</v>
      </c>
      <c r="B21" s="9">
        <f>+'24-03-005'!I175</f>
        <v>0</v>
      </c>
      <c r="C21" s="9">
        <f>+'24-03-005'!J175</f>
        <v>0</v>
      </c>
      <c r="D21" s="9">
        <f>+'24-03-005'!L175</f>
        <v>0</v>
      </c>
      <c r="E21" s="9">
        <f>+'24-03-005'!M175</f>
        <v>0</v>
      </c>
      <c r="F21" s="9">
        <f>+'24-03-005'!N175</f>
        <v>0</v>
      </c>
      <c r="G21" s="9">
        <f>+'24-03-005'!Q32</f>
        <v>0</v>
      </c>
      <c r="H21" s="9">
        <f>+'24-03-002'!R175</f>
        <v>0</v>
      </c>
      <c r="I21" s="9">
        <f>+'24-03-002'!S175</f>
        <v>0</v>
      </c>
      <c r="J21" s="9">
        <f>+'24-03-002'!T175</f>
        <v>0</v>
      </c>
      <c r="K21" s="9">
        <f>+'24-03-002'!U175</f>
        <v>0</v>
      </c>
      <c r="L21" s="9">
        <f>+'24-03-002'!V175</f>
        <v>0</v>
      </c>
      <c r="M21" s="9">
        <f>+'24-03-002'!W175</f>
        <v>0</v>
      </c>
      <c r="N21" s="9">
        <f>+'24-03-002'!X175</f>
        <v>0</v>
      </c>
      <c r="O21" s="9">
        <f>+'24-03-002'!Y175</f>
        <v>0</v>
      </c>
      <c r="P21" s="9">
        <f>+'24-03-002'!Z175</f>
        <v>0</v>
      </c>
      <c r="Q21" s="9">
        <f>+'24-03-002'!AA175</f>
        <v>0</v>
      </c>
      <c r="R21" s="9">
        <f>+'24-03-002'!AB175</f>
        <v>0</v>
      </c>
      <c r="S21" s="9">
        <f>+'24-03-002'!AC175</f>
        <v>0</v>
      </c>
      <c r="T21" s="9">
        <f>+'24-03-002'!AD175</f>
        <v>0</v>
      </c>
      <c r="U21" s="9">
        <f>+'24-03-002'!AE175</f>
        <v>0</v>
      </c>
      <c r="V21" s="9">
        <f>+'24-03-002'!AF175</f>
        <v>0</v>
      </c>
      <c r="W21" s="9">
        <f>+'24-03-002'!AG175</f>
        <v>0</v>
      </c>
      <c r="X21" s="11">
        <f>+'24-03-002'!AH175</f>
        <v>0</v>
      </c>
      <c r="Y21" s="11">
        <f>+'24-03-002'!AI175</f>
        <v>0</v>
      </c>
    </row>
    <row r="22" spans="1:25" s="12" customFormat="1" ht="26.25" customHeight="1">
      <c r="A22" s="13" t="s">
        <v>19</v>
      </c>
      <c r="B22" s="9">
        <f>+'24-03-005'!I187</f>
        <v>0</v>
      </c>
      <c r="C22" s="9">
        <f>+'24-03-005'!J187</f>
        <v>0</v>
      </c>
      <c r="D22" s="9">
        <f>+'24-03-005'!L187</f>
        <v>0</v>
      </c>
      <c r="E22" s="9">
        <f>+'24-03-005'!M187</f>
        <v>0</v>
      </c>
      <c r="F22" s="9">
        <f>+'24-03-005'!N187</f>
        <v>0</v>
      </c>
      <c r="G22" s="9">
        <f>+'24-03-005'!Q33</f>
        <v>0</v>
      </c>
      <c r="H22" s="9">
        <f>+'24-03-002'!R187</f>
        <v>0</v>
      </c>
      <c r="I22" s="9">
        <f>+'24-03-002'!S187</f>
        <v>0</v>
      </c>
      <c r="J22" s="9">
        <f>+'24-03-002'!T187</f>
        <v>0</v>
      </c>
      <c r="K22" s="9">
        <f>+'24-03-002'!U187</f>
        <v>0</v>
      </c>
      <c r="L22" s="9">
        <f>+'24-03-002'!V187</f>
        <v>0</v>
      </c>
      <c r="M22" s="9">
        <f>+'24-03-002'!W187</f>
        <v>0</v>
      </c>
      <c r="N22" s="9">
        <f>+'24-03-002'!X187</f>
        <v>0</v>
      </c>
      <c r="O22" s="9">
        <f>+'24-03-002'!Y187</f>
        <v>0</v>
      </c>
      <c r="P22" s="9">
        <f>+'24-03-002'!Z187</f>
        <v>0</v>
      </c>
      <c r="Q22" s="9">
        <f>+'24-03-002'!AA187</f>
        <v>0</v>
      </c>
      <c r="R22" s="9">
        <f>+'24-03-002'!AB187</f>
        <v>0</v>
      </c>
      <c r="S22" s="9">
        <f>+'24-03-002'!AC187</f>
        <v>0</v>
      </c>
      <c r="T22" s="9">
        <f>+'24-03-002'!AD187</f>
        <v>0</v>
      </c>
      <c r="U22" s="9">
        <f>+'24-03-002'!AE187</f>
        <v>0</v>
      </c>
      <c r="V22" s="9">
        <f>+'24-03-002'!AF187</f>
        <v>0</v>
      </c>
      <c r="W22" s="9">
        <f>+'24-03-002'!AG187</f>
        <v>0</v>
      </c>
      <c r="X22" s="11">
        <f>+'24-03-002'!AH187</f>
        <v>0</v>
      </c>
      <c r="Y22" s="11">
        <f>+'24-03-002'!AI187</f>
        <v>0</v>
      </c>
    </row>
    <row r="23" spans="1:25" s="12" customFormat="1" ht="26.25" customHeight="1">
      <c r="A23" s="14" t="s">
        <v>49</v>
      </c>
      <c r="B23" s="9">
        <f>+'24-03-005'!I190</f>
        <v>84264000</v>
      </c>
      <c r="C23" s="9">
        <f>+'24-03-005'!J190</f>
        <v>84264000</v>
      </c>
      <c r="D23" s="9">
        <f>+'24-03-005'!L190</f>
        <v>0</v>
      </c>
      <c r="E23" s="9">
        <f>+'24-03-005'!M190</f>
        <v>0</v>
      </c>
      <c r="F23" s="9">
        <f>+'24-03-005'!N190</f>
        <v>0</v>
      </c>
      <c r="G23" s="9">
        <f>+'24-03-005'!Q34</f>
        <v>0</v>
      </c>
      <c r="H23" s="9">
        <f>+'24-03-002'!R190</f>
        <v>0</v>
      </c>
      <c r="I23" s="9">
        <f>+'24-03-002'!S190</f>
        <v>0</v>
      </c>
      <c r="J23" s="9">
        <f>+'24-03-002'!T190</f>
        <v>0</v>
      </c>
      <c r="K23" s="9">
        <f>+'24-03-002'!U190</f>
        <v>0</v>
      </c>
      <c r="L23" s="9">
        <f>+'24-03-002'!V190</f>
        <v>0</v>
      </c>
      <c r="M23" s="9">
        <f>+'24-03-002'!W190</f>
        <v>0</v>
      </c>
      <c r="N23" s="9">
        <f>+'24-03-002'!X190</f>
        <v>0</v>
      </c>
      <c r="O23" s="9">
        <f>+'24-03-002'!Y190</f>
        <v>0</v>
      </c>
      <c r="P23" s="9">
        <f>+'24-03-002'!Z190</f>
        <v>0</v>
      </c>
      <c r="Q23" s="9">
        <f>+'24-03-002'!AA190</f>
        <v>0</v>
      </c>
      <c r="R23" s="9">
        <f>+'24-03-002'!AB190</f>
        <v>0</v>
      </c>
      <c r="S23" s="9">
        <f>+'24-03-002'!AC190</f>
        <v>0</v>
      </c>
      <c r="T23" s="9">
        <f>+'24-03-002'!AD190</f>
        <v>0</v>
      </c>
      <c r="U23" s="9">
        <f>+'24-03-002'!AE190</f>
        <v>0</v>
      </c>
      <c r="V23" s="9">
        <f>+'24-03-002'!AF190</f>
        <v>0</v>
      </c>
      <c r="W23" s="9">
        <f>+'24-03-002'!AG190</f>
        <v>0</v>
      </c>
      <c r="X23" s="11">
        <f>+'24-03-002'!AH190</f>
        <v>0</v>
      </c>
      <c r="Y23" s="11">
        <f>+'24-03-002'!AI190</f>
        <v>0</v>
      </c>
    </row>
    <row r="24" spans="1:25" ht="36" customHeight="1">
      <c r="A24" s="66" t="str">
        <f>"TOTAL ASIG."&amp;" "&amp;$A$5</f>
        <v xml:space="preserve">TOTAL ASIG. 24-03-005 PROGRAMA DIAGNOSTICO DE VULNERABILIDAD EN PRE-ESCOLARES </v>
      </c>
      <c r="B24" s="67">
        <f t="shared" ref="B24:W24" si="0">SUM(B8:B23)</f>
        <v>84264000</v>
      </c>
      <c r="C24" s="67">
        <f t="shared" si="0"/>
        <v>84264000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0</v>
      </c>
      <c r="H24" s="70">
        <f t="shared" si="0"/>
        <v>0</v>
      </c>
      <c r="I24" s="70">
        <f t="shared" si="0"/>
        <v>0</v>
      </c>
      <c r="J24" s="67">
        <f t="shared" si="0"/>
        <v>0</v>
      </c>
      <c r="K24" s="70">
        <f t="shared" si="0"/>
        <v>0</v>
      </c>
      <c r="L24" s="70">
        <f t="shared" si="0"/>
        <v>0</v>
      </c>
      <c r="M24" s="70">
        <f t="shared" si="0"/>
        <v>0</v>
      </c>
      <c r="N24" s="67">
        <f t="shared" si="0"/>
        <v>0</v>
      </c>
      <c r="O24" s="70">
        <f t="shared" si="0"/>
        <v>0</v>
      </c>
      <c r="P24" s="70">
        <f t="shared" si="0"/>
        <v>0</v>
      </c>
      <c r="Q24" s="70">
        <f t="shared" si="0"/>
        <v>0</v>
      </c>
      <c r="R24" s="67">
        <f t="shared" si="0"/>
        <v>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0</v>
      </c>
      <c r="X24" s="68">
        <f>IF(ISERROR(W24/B24),0,W24/B24)</f>
        <v>0</v>
      </c>
      <c r="Y24" s="68">
        <f>IF(ISERROR(W24/$W$24),0,W24/$W$24)</f>
        <v>0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29" scale="76" fitToHeight="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tabSelected="1" zoomScale="85" zoomScaleNormal="85" workbookViewId="0">
      <pane ySplit="7" topLeftCell="A8" activePane="bottomLeft" state="frozen"/>
      <selection activeCell="H201" sqref="H201"/>
      <selection pane="bottomLeft" activeCell="H201" sqref="H201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hidden="1" customWidth="1" outlineLevel="1"/>
    <col min="10" max="10" width="10.42578125" style="6" customWidth="1" collapsed="1"/>
    <col min="11" max="13" width="12.28515625" style="6" hidden="1" customWidth="1" outlineLevel="1"/>
    <col min="14" max="14" width="12.28515625" style="6" customWidth="1" collapsed="1"/>
    <col min="15" max="17" width="12.5703125" style="6" customWidth="1" outlineLevel="1"/>
    <col min="18" max="18" width="12.28515625" style="6" customWidth="1"/>
    <col min="19" max="19" width="10.7109375" style="6" hidden="1" customWidth="1" outlineLevel="1"/>
    <col min="20" max="20" width="11.140625" style="6" hidden="1" customWidth="1" outlineLevel="1"/>
    <col min="21" max="21" width="10.7109375" style="6" hidden="1" customWidth="1" outlineLevel="1"/>
    <col min="22" max="22" width="12.42578125" style="6" customWidth="1" collapsed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166" t="str">
        <f>+'24-01-001'!A1:AI1</f>
        <v>PARTIDA 21 - 01 - 06  "SUBSECRETARIA DE SERVICIOS SOCIALES"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</row>
    <row r="2" spans="1:25" s="1" customFormat="1" ht="16.5" customHeight="1">
      <c r="A2" s="166" t="s">
        <v>76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</row>
    <row r="3" spans="1:25" s="1" customFormat="1" ht="16.5" customHeight="1">
      <c r="A3" s="166" t="str">
        <f>+'24-01-001'!A3:AI3</f>
        <v>EJECUCIÓN AL 30 DE SEPTIEMBRE DE 2014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</row>
    <row r="4" spans="1:25" s="1" customFormat="1" ht="16.5" customHeight="1">
      <c r="A4" s="166" t="s">
        <v>48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</row>
    <row r="5" spans="1:25" ht="18" customHeight="1">
      <c r="A5" s="176" t="str">
        <f>+'24-01-001'!A5:H5</f>
        <v xml:space="preserve">24-01-001 FONO INFANCIA 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8"/>
    </row>
    <row r="6" spans="1:25" s="3" customFormat="1" ht="25.5" customHeight="1">
      <c r="A6" s="179" t="s">
        <v>34</v>
      </c>
      <c r="B6" s="172" t="s">
        <v>32</v>
      </c>
      <c r="C6" s="172" t="s">
        <v>51</v>
      </c>
      <c r="D6" s="180" t="s">
        <v>21</v>
      </c>
      <c r="E6" s="181"/>
      <c r="F6" s="182"/>
      <c r="G6" s="175" t="s">
        <v>33</v>
      </c>
      <c r="H6" s="175"/>
      <c r="I6" s="175"/>
      <c r="J6" s="170" t="s">
        <v>23</v>
      </c>
      <c r="K6" s="175" t="s">
        <v>33</v>
      </c>
      <c r="L6" s="175"/>
      <c r="M6" s="175"/>
      <c r="N6" s="170" t="s">
        <v>24</v>
      </c>
      <c r="O6" s="175" t="s">
        <v>33</v>
      </c>
      <c r="P6" s="175"/>
      <c r="Q6" s="175"/>
      <c r="R6" s="170" t="s">
        <v>25</v>
      </c>
      <c r="S6" s="175" t="s">
        <v>33</v>
      </c>
      <c r="T6" s="175"/>
      <c r="U6" s="175"/>
      <c r="V6" s="170" t="s">
        <v>26</v>
      </c>
      <c r="W6" s="172" t="s">
        <v>47</v>
      </c>
      <c r="X6" s="174" t="s">
        <v>27</v>
      </c>
      <c r="Y6" s="174"/>
    </row>
    <row r="7" spans="1:25" s="3" customFormat="1" ht="24" customHeight="1">
      <c r="A7" s="179"/>
      <c r="B7" s="173"/>
      <c r="C7" s="173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171"/>
      <c r="K7" s="44" t="s">
        <v>38</v>
      </c>
      <c r="L7" s="44" t="s">
        <v>39</v>
      </c>
      <c r="M7" s="44" t="s">
        <v>40</v>
      </c>
      <c r="N7" s="171"/>
      <c r="O7" s="44" t="s">
        <v>41</v>
      </c>
      <c r="P7" s="44" t="s">
        <v>42</v>
      </c>
      <c r="Q7" s="44" t="s">
        <v>43</v>
      </c>
      <c r="R7" s="171"/>
      <c r="S7" s="44" t="s">
        <v>44</v>
      </c>
      <c r="T7" s="44" t="s">
        <v>45</v>
      </c>
      <c r="U7" s="44" t="s">
        <v>46</v>
      </c>
      <c r="V7" s="171"/>
      <c r="W7" s="173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+'24-01-001'!I19</f>
        <v>0</v>
      </c>
      <c r="C8" s="9">
        <f>+'24-01-001'!J19</f>
        <v>0</v>
      </c>
      <c r="D8" s="9">
        <f>+'24-01-001'!L19</f>
        <v>0</v>
      </c>
      <c r="E8" s="9">
        <f>+'24-01-001'!M19</f>
        <v>0</v>
      </c>
      <c r="F8" s="9">
        <f>+'24-01-001'!N19</f>
        <v>0</v>
      </c>
      <c r="G8" s="9">
        <f>+'24-01-001'!Q19</f>
        <v>0</v>
      </c>
      <c r="H8" s="9">
        <f>+'24-01-001'!R19</f>
        <v>0</v>
      </c>
      <c r="I8" s="9">
        <f>+'24-01-001'!S19</f>
        <v>0</v>
      </c>
      <c r="J8" s="9">
        <f>+'24-01-001'!T19</f>
        <v>0</v>
      </c>
      <c r="K8" s="9">
        <f>+'24-01-001'!U19</f>
        <v>0</v>
      </c>
      <c r="L8" s="9">
        <f>+'24-01-001'!V19</f>
        <v>0</v>
      </c>
      <c r="M8" s="9">
        <f>+'24-01-001'!W19</f>
        <v>0</v>
      </c>
      <c r="N8" s="9">
        <f>+'24-01-001'!X19</f>
        <v>0</v>
      </c>
      <c r="O8" s="9">
        <f>+'24-01-001'!Y19</f>
        <v>0</v>
      </c>
      <c r="P8" s="9">
        <f>+'24-01-001'!Z19</f>
        <v>0</v>
      </c>
      <c r="Q8" s="9">
        <f>+'24-01-001'!AA19</f>
        <v>0</v>
      </c>
      <c r="R8" s="9">
        <f>+'24-01-001'!AB19</f>
        <v>0</v>
      </c>
      <c r="S8" s="9">
        <f>+'24-01-001'!AC19</f>
        <v>0</v>
      </c>
      <c r="T8" s="9">
        <f>+'24-01-001'!AD19</f>
        <v>0</v>
      </c>
      <c r="U8" s="9">
        <f>+'24-01-001'!AE19</f>
        <v>0</v>
      </c>
      <c r="V8" s="9">
        <f>+'24-01-001'!AF19</f>
        <v>0</v>
      </c>
      <c r="W8" s="9">
        <f>+'24-01-001'!AG19</f>
        <v>0</v>
      </c>
      <c r="X8" s="11">
        <f>+'24-01-001'!AH19</f>
        <v>0</v>
      </c>
      <c r="Y8" s="11">
        <f>+'24-01-001'!AI19</f>
        <v>0</v>
      </c>
    </row>
    <row r="9" spans="1:25" s="12" customFormat="1" ht="26.25" customHeight="1">
      <c r="A9" s="10" t="s">
        <v>12</v>
      </c>
      <c r="B9" s="9">
        <f>+'24-01-001'!I31</f>
        <v>0</v>
      </c>
      <c r="C9" s="9">
        <f>+'24-01-001'!J31</f>
        <v>0</v>
      </c>
      <c r="D9" s="9">
        <f>+'24-01-001'!L31</f>
        <v>0</v>
      </c>
      <c r="E9" s="9">
        <f>+'24-01-001'!M31</f>
        <v>0</v>
      </c>
      <c r="F9" s="9">
        <f>+'24-01-001'!N31</f>
        <v>0</v>
      </c>
      <c r="G9" s="9">
        <f>+'24-01-001'!Q31</f>
        <v>0</v>
      </c>
      <c r="H9" s="9">
        <f>+'24-01-001'!R31</f>
        <v>0</v>
      </c>
      <c r="I9" s="9">
        <f>+'24-01-001'!S31</f>
        <v>0</v>
      </c>
      <c r="J9" s="9">
        <f>+'24-01-001'!T31</f>
        <v>0</v>
      </c>
      <c r="K9" s="9">
        <f>+'24-01-001'!U31</f>
        <v>0</v>
      </c>
      <c r="L9" s="9">
        <f>+'24-01-001'!V31</f>
        <v>0</v>
      </c>
      <c r="M9" s="9">
        <f>+'24-01-001'!W31</f>
        <v>0</v>
      </c>
      <c r="N9" s="9">
        <f>+'24-01-001'!X31</f>
        <v>0</v>
      </c>
      <c r="O9" s="9">
        <f>+'24-01-001'!Y31</f>
        <v>0</v>
      </c>
      <c r="P9" s="9">
        <f>+'24-01-001'!Z31</f>
        <v>0</v>
      </c>
      <c r="Q9" s="9">
        <f>+'24-01-001'!AA31</f>
        <v>0</v>
      </c>
      <c r="R9" s="9">
        <f>+'24-01-001'!AB31</f>
        <v>0</v>
      </c>
      <c r="S9" s="9">
        <f>+'24-01-001'!AC31</f>
        <v>0</v>
      </c>
      <c r="T9" s="9">
        <f>+'24-01-001'!AD31</f>
        <v>0</v>
      </c>
      <c r="U9" s="9">
        <f>+'24-01-001'!AE31</f>
        <v>0</v>
      </c>
      <c r="V9" s="9">
        <f>+'24-01-001'!AF31</f>
        <v>0</v>
      </c>
      <c r="W9" s="9">
        <f>+'24-01-001'!AG31</f>
        <v>0</v>
      </c>
      <c r="X9" s="11">
        <f>+'24-01-001'!AH31</f>
        <v>0</v>
      </c>
      <c r="Y9" s="11">
        <f>+'24-01-001'!AI31</f>
        <v>0</v>
      </c>
    </row>
    <row r="10" spans="1:25" s="12" customFormat="1" ht="26.25" customHeight="1">
      <c r="A10" s="10" t="s">
        <v>13</v>
      </c>
      <c r="B10" s="9">
        <f>+'24-01-001'!I43</f>
        <v>0</v>
      </c>
      <c r="C10" s="9">
        <f>+'24-01-001'!J43</f>
        <v>0</v>
      </c>
      <c r="D10" s="9">
        <f>+'24-01-001'!L43</f>
        <v>0</v>
      </c>
      <c r="E10" s="9">
        <f>+'24-01-001'!M43</f>
        <v>0</v>
      </c>
      <c r="F10" s="9">
        <f>+'24-01-001'!N43</f>
        <v>0</v>
      </c>
      <c r="G10" s="9">
        <f>+'24-01-001'!Q43</f>
        <v>0</v>
      </c>
      <c r="H10" s="9">
        <f>+'24-01-001'!R43</f>
        <v>0</v>
      </c>
      <c r="I10" s="9">
        <f>+'24-01-001'!S43</f>
        <v>0</v>
      </c>
      <c r="J10" s="9">
        <f>+'24-01-001'!T43</f>
        <v>0</v>
      </c>
      <c r="K10" s="9">
        <f>+'24-01-001'!U43</f>
        <v>0</v>
      </c>
      <c r="L10" s="9">
        <f>+'24-01-001'!V43</f>
        <v>0</v>
      </c>
      <c r="M10" s="9">
        <f>+'24-01-001'!W43</f>
        <v>0</v>
      </c>
      <c r="N10" s="9">
        <f>+'24-01-001'!X43</f>
        <v>0</v>
      </c>
      <c r="O10" s="9">
        <f>+'24-01-001'!Y43</f>
        <v>0</v>
      </c>
      <c r="P10" s="9">
        <f>+'24-01-001'!Z43</f>
        <v>0</v>
      </c>
      <c r="Q10" s="9">
        <f>+'24-01-001'!AA43</f>
        <v>0</v>
      </c>
      <c r="R10" s="9">
        <f>+'24-01-001'!AB43</f>
        <v>0</v>
      </c>
      <c r="S10" s="9">
        <f>+'24-01-001'!AC43</f>
        <v>0</v>
      </c>
      <c r="T10" s="9">
        <f>+'24-01-001'!AD43</f>
        <v>0</v>
      </c>
      <c r="U10" s="9">
        <f>+'24-01-001'!AE43</f>
        <v>0</v>
      </c>
      <c r="V10" s="9">
        <f>+'24-01-001'!AF43</f>
        <v>0</v>
      </c>
      <c r="W10" s="9">
        <f>+'24-01-001'!AG43</f>
        <v>0</v>
      </c>
      <c r="X10" s="11">
        <f>+'24-01-001'!AH43</f>
        <v>0</v>
      </c>
      <c r="Y10" s="11">
        <f>+'24-01-001'!AI43</f>
        <v>0</v>
      </c>
    </row>
    <row r="11" spans="1:25" s="12" customFormat="1" ht="26.25" customHeight="1">
      <c r="A11" s="10" t="s">
        <v>14</v>
      </c>
      <c r="B11" s="9">
        <f>+'24-01-001'!I55</f>
        <v>0</v>
      </c>
      <c r="C11" s="9">
        <f>+'24-01-001'!J55</f>
        <v>0</v>
      </c>
      <c r="D11" s="9">
        <f>+'24-01-001'!L55</f>
        <v>0</v>
      </c>
      <c r="E11" s="9">
        <f>+'24-01-001'!M55</f>
        <v>0</v>
      </c>
      <c r="F11" s="9">
        <f>+'24-01-001'!N55</f>
        <v>0</v>
      </c>
      <c r="G11" s="9">
        <f>+'24-01-001'!Q55</f>
        <v>0</v>
      </c>
      <c r="H11" s="9">
        <f>+'24-01-001'!R55</f>
        <v>0</v>
      </c>
      <c r="I11" s="9">
        <f>+'24-01-001'!S55</f>
        <v>0</v>
      </c>
      <c r="J11" s="9">
        <f>+'24-01-001'!T55</f>
        <v>0</v>
      </c>
      <c r="K11" s="9">
        <f>+'24-01-001'!U55</f>
        <v>0</v>
      </c>
      <c r="L11" s="9">
        <f>+'24-01-001'!V55</f>
        <v>0</v>
      </c>
      <c r="M11" s="9">
        <f>+'24-01-001'!W55</f>
        <v>0</v>
      </c>
      <c r="N11" s="9">
        <f>+'24-01-001'!X55</f>
        <v>0</v>
      </c>
      <c r="O11" s="9">
        <f>+'24-01-001'!Y55</f>
        <v>0</v>
      </c>
      <c r="P11" s="9">
        <f>+'24-01-001'!Z55</f>
        <v>0</v>
      </c>
      <c r="Q11" s="9">
        <f>+'24-01-001'!AA55</f>
        <v>0</v>
      </c>
      <c r="R11" s="9">
        <f>+'24-01-001'!AB55</f>
        <v>0</v>
      </c>
      <c r="S11" s="9">
        <f>+'24-01-001'!AC55</f>
        <v>0</v>
      </c>
      <c r="T11" s="9">
        <f>+'24-01-001'!AD55</f>
        <v>0</v>
      </c>
      <c r="U11" s="9">
        <f>+'24-01-001'!AE55</f>
        <v>0</v>
      </c>
      <c r="V11" s="9">
        <f>+'24-01-001'!AF55</f>
        <v>0</v>
      </c>
      <c r="W11" s="9">
        <f>+'24-01-001'!AG55</f>
        <v>0</v>
      </c>
      <c r="X11" s="11">
        <f>+'24-01-001'!AH55</f>
        <v>0</v>
      </c>
      <c r="Y11" s="11">
        <f>+'24-01-001'!AI55</f>
        <v>0</v>
      </c>
    </row>
    <row r="12" spans="1:25" s="12" customFormat="1" ht="26.25" customHeight="1">
      <c r="A12" s="43" t="s">
        <v>59</v>
      </c>
      <c r="B12" s="9">
        <f>+'24-01-001'!I67</f>
        <v>0</v>
      </c>
      <c r="C12" s="9">
        <f>+'24-01-001'!J67</f>
        <v>0</v>
      </c>
      <c r="D12" s="9">
        <f>+'24-01-001'!L67</f>
        <v>0</v>
      </c>
      <c r="E12" s="9">
        <f>+'24-01-001'!M67</f>
        <v>0</v>
      </c>
      <c r="F12" s="9">
        <f>+'24-01-001'!N67</f>
        <v>0</v>
      </c>
      <c r="G12" s="9">
        <f>+'24-01-001'!Q67</f>
        <v>0</v>
      </c>
      <c r="H12" s="9">
        <f>+'24-01-001'!R67</f>
        <v>0</v>
      </c>
      <c r="I12" s="9">
        <f>+'24-01-001'!S67</f>
        <v>0</v>
      </c>
      <c r="J12" s="9">
        <f>+'24-01-001'!T67</f>
        <v>0</v>
      </c>
      <c r="K12" s="9">
        <f>+'24-01-001'!U67</f>
        <v>0</v>
      </c>
      <c r="L12" s="9">
        <f>+'24-01-001'!V67</f>
        <v>0</v>
      </c>
      <c r="M12" s="9">
        <f>+'24-01-001'!W67</f>
        <v>0</v>
      </c>
      <c r="N12" s="9">
        <f>+'24-01-001'!X67</f>
        <v>0</v>
      </c>
      <c r="O12" s="9">
        <f>+'24-01-001'!Y67</f>
        <v>0</v>
      </c>
      <c r="P12" s="9">
        <f>+'24-01-001'!Z67</f>
        <v>0</v>
      </c>
      <c r="Q12" s="9">
        <f>+'24-01-001'!AA67</f>
        <v>0</v>
      </c>
      <c r="R12" s="9">
        <f>+'24-01-001'!AB67</f>
        <v>0</v>
      </c>
      <c r="S12" s="9">
        <f>+'24-01-001'!AC67</f>
        <v>0</v>
      </c>
      <c r="T12" s="9">
        <f>+'24-01-001'!AD67</f>
        <v>0</v>
      </c>
      <c r="U12" s="9">
        <f>+'24-01-001'!AE67</f>
        <v>0</v>
      </c>
      <c r="V12" s="9">
        <f>+'24-01-001'!AF67</f>
        <v>0</v>
      </c>
      <c r="W12" s="9">
        <f>+'24-01-001'!AG67</f>
        <v>0</v>
      </c>
      <c r="X12" s="11">
        <f>+'24-01-001'!AH67</f>
        <v>0</v>
      </c>
      <c r="Y12" s="11">
        <f>+'24-01-001'!AI67</f>
        <v>0</v>
      </c>
    </row>
    <row r="13" spans="1:25" s="12" customFormat="1" ht="26.25" customHeight="1">
      <c r="A13" s="10" t="s">
        <v>15</v>
      </c>
      <c r="B13" s="9">
        <f>+'24-01-001'!I79</f>
        <v>0</v>
      </c>
      <c r="C13" s="9">
        <f>+'24-01-001'!J79</f>
        <v>0</v>
      </c>
      <c r="D13" s="9">
        <f>+'24-01-001'!L79</f>
        <v>0</v>
      </c>
      <c r="E13" s="9">
        <f>+'24-01-001'!M79</f>
        <v>0</v>
      </c>
      <c r="F13" s="9">
        <f>+'24-01-001'!N79</f>
        <v>0</v>
      </c>
      <c r="G13" s="9">
        <f>+'24-01-001'!Q79</f>
        <v>0</v>
      </c>
      <c r="H13" s="9">
        <f>+'24-01-001'!R79</f>
        <v>0</v>
      </c>
      <c r="I13" s="9">
        <f>+'24-01-001'!S79</f>
        <v>0</v>
      </c>
      <c r="J13" s="9">
        <f>+'24-01-001'!T79</f>
        <v>0</v>
      </c>
      <c r="K13" s="9">
        <f>+'24-01-001'!U79</f>
        <v>0</v>
      </c>
      <c r="L13" s="9">
        <f>+'24-01-001'!V79</f>
        <v>0</v>
      </c>
      <c r="M13" s="9">
        <f>+'24-01-001'!W79</f>
        <v>0</v>
      </c>
      <c r="N13" s="9">
        <f>+'24-01-001'!X79</f>
        <v>0</v>
      </c>
      <c r="O13" s="9">
        <f>+'24-01-001'!Y79</f>
        <v>0</v>
      </c>
      <c r="P13" s="9">
        <f>+'24-01-001'!Z79</f>
        <v>0</v>
      </c>
      <c r="Q13" s="9">
        <f>+'24-01-001'!AA79</f>
        <v>0</v>
      </c>
      <c r="R13" s="9">
        <f>+'24-01-001'!AB79</f>
        <v>0</v>
      </c>
      <c r="S13" s="9">
        <f>+'24-01-001'!AC79</f>
        <v>0</v>
      </c>
      <c r="T13" s="9">
        <f>+'24-01-001'!AD79</f>
        <v>0</v>
      </c>
      <c r="U13" s="9">
        <f>+'24-01-001'!AE79</f>
        <v>0</v>
      </c>
      <c r="V13" s="9">
        <f>+'24-01-001'!AF79</f>
        <v>0</v>
      </c>
      <c r="W13" s="9">
        <f>+'24-01-001'!AG79</f>
        <v>0</v>
      </c>
      <c r="X13" s="11">
        <f>+'24-01-001'!AH79</f>
        <v>0</v>
      </c>
      <c r="Y13" s="11">
        <f>+'24-01-001'!AI79</f>
        <v>0</v>
      </c>
    </row>
    <row r="14" spans="1:25" s="12" customFormat="1" ht="26.25" customHeight="1">
      <c r="A14" s="10" t="s">
        <v>16</v>
      </c>
      <c r="B14" s="9">
        <f>+'24-01-001'!I91</f>
        <v>0</v>
      </c>
      <c r="C14" s="9">
        <f>+'24-01-001'!J91</f>
        <v>0</v>
      </c>
      <c r="D14" s="9">
        <f>+'24-01-001'!L91</f>
        <v>0</v>
      </c>
      <c r="E14" s="9">
        <f>+'24-01-001'!M91</f>
        <v>0</v>
      </c>
      <c r="F14" s="9">
        <f>+'24-01-001'!N91</f>
        <v>0</v>
      </c>
      <c r="G14" s="9">
        <f>+'24-01-001'!Q91</f>
        <v>0</v>
      </c>
      <c r="H14" s="9">
        <f>+'24-01-001'!R91</f>
        <v>0</v>
      </c>
      <c r="I14" s="9">
        <f>+'24-01-001'!S91</f>
        <v>0</v>
      </c>
      <c r="J14" s="9">
        <f>+'24-01-001'!T91</f>
        <v>0</v>
      </c>
      <c r="K14" s="9">
        <f>+'24-01-001'!U91</f>
        <v>0</v>
      </c>
      <c r="L14" s="9">
        <f>+'24-01-001'!V91</f>
        <v>0</v>
      </c>
      <c r="M14" s="9">
        <f>+'24-01-001'!W91</f>
        <v>0</v>
      </c>
      <c r="N14" s="9">
        <f>+'24-01-001'!X91</f>
        <v>0</v>
      </c>
      <c r="O14" s="9">
        <f>+'24-01-001'!Y91</f>
        <v>0</v>
      </c>
      <c r="P14" s="9">
        <f>+'24-01-001'!Z91</f>
        <v>0</v>
      </c>
      <c r="Q14" s="9">
        <f>+'24-01-001'!AA91</f>
        <v>0</v>
      </c>
      <c r="R14" s="9">
        <f>+'24-01-001'!AB91</f>
        <v>0</v>
      </c>
      <c r="S14" s="9">
        <f>+'24-01-001'!AC91</f>
        <v>0</v>
      </c>
      <c r="T14" s="9">
        <f>+'24-01-001'!AD91</f>
        <v>0</v>
      </c>
      <c r="U14" s="9">
        <f>+'24-01-001'!AE91</f>
        <v>0</v>
      </c>
      <c r="V14" s="9">
        <f>+'24-01-001'!AF91</f>
        <v>0</v>
      </c>
      <c r="W14" s="9">
        <f>+'24-01-001'!AG91</f>
        <v>0</v>
      </c>
      <c r="X14" s="11">
        <f>+'24-01-001'!AH91</f>
        <v>0</v>
      </c>
      <c r="Y14" s="11">
        <f>+'24-01-001'!AI91</f>
        <v>0</v>
      </c>
    </row>
    <row r="15" spans="1:25" s="12" customFormat="1" ht="26.25" customHeight="1">
      <c r="A15" s="43" t="s">
        <v>63</v>
      </c>
      <c r="B15" s="9">
        <f>+'24-01-001'!I103</f>
        <v>0</v>
      </c>
      <c r="C15" s="9">
        <f>+'24-01-001'!J103</f>
        <v>0</v>
      </c>
      <c r="D15" s="9">
        <f>+'24-01-001'!L103</f>
        <v>0</v>
      </c>
      <c r="E15" s="9">
        <f>+'24-01-001'!M103</f>
        <v>0</v>
      </c>
      <c r="F15" s="9">
        <f>+'24-01-001'!N103</f>
        <v>0</v>
      </c>
      <c r="G15" s="9">
        <f>+'24-01-001'!Q103</f>
        <v>0</v>
      </c>
      <c r="H15" s="9">
        <f>+'24-01-001'!R103</f>
        <v>0</v>
      </c>
      <c r="I15" s="9">
        <f>+'24-01-001'!S103</f>
        <v>0</v>
      </c>
      <c r="J15" s="9">
        <f>+'24-01-001'!T103</f>
        <v>0</v>
      </c>
      <c r="K15" s="9">
        <f>+'24-01-001'!U103</f>
        <v>0</v>
      </c>
      <c r="L15" s="9">
        <f>+'24-01-001'!V103</f>
        <v>0</v>
      </c>
      <c r="M15" s="9">
        <f>+'24-01-001'!W103</f>
        <v>0</v>
      </c>
      <c r="N15" s="9">
        <f>+'24-01-001'!X103</f>
        <v>0</v>
      </c>
      <c r="O15" s="9">
        <f>+'24-01-001'!Y103</f>
        <v>0</v>
      </c>
      <c r="P15" s="9">
        <f>+'24-01-001'!Z103</f>
        <v>0</v>
      </c>
      <c r="Q15" s="9">
        <f>+'24-01-001'!AA103</f>
        <v>0</v>
      </c>
      <c r="R15" s="9">
        <f>+'24-01-001'!AB103</f>
        <v>0</v>
      </c>
      <c r="S15" s="9">
        <f>+'24-01-001'!AC103</f>
        <v>0</v>
      </c>
      <c r="T15" s="9">
        <f>+'24-01-001'!AD103</f>
        <v>0</v>
      </c>
      <c r="U15" s="9">
        <f>+'24-01-001'!AE103</f>
        <v>0</v>
      </c>
      <c r="V15" s="9">
        <f>+'24-01-001'!AF103</f>
        <v>0</v>
      </c>
      <c r="W15" s="9">
        <f>+'24-01-001'!AG103</f>
        <v>0</v>
      </c>
      <c r="X15" s="11">
        <f>+'24-01-001'!AH103</f>
        <v>0</v>
      </c>
      <c r="Y15" s="11">
        <f>+'24-01-001'!AI103</f>
        <v>0</v>
      </c>
    </row>
    <row r="16" spans="1:25" s="12" customFormat="1" ht="26.25" customHeight="1">
      <c r="A16" s="43" t="s">
        <v>65</v>
      </c>
      <c r="B16" s="9">
        <f>+'24-01-001'!I115</f>
        <v>0</v>
      </c>
      <c r="C16" s="9">
        <f>+'24-01-001'!J115</f>
        <v>0</v>
      </c>
      <c r="D16" s="9">
        <f>+'24-01-001'!L115</f>
        <v>0</v>
      </c>
      <c r="E16" s="9">
        <f>+'24-01-001'!M115</f>
        <v>0</v>
      </c>
      <c r="F16" s="9">
        <f>+'24-01-001'!N115</f>
        <v>0</v>
      </c>
      <c r="G16" s="9">
        <f>+'24-01-001'!Q115</f>
        <v>0</v>
      </c>
      <c r="H16" s="9">
        <f>+'24-01-001'!R115</f>
        <v>0</v>
      </c>
      <c r="I16" s="9">
        <f>+'24-01-001'!S115</f>
        <v>0</v>
      </c>
      <c r="J16" s="9">
        <f>+'24-01-001'!T115</f>
        <v>0</v>
      </c>
      <c r="K16" s="9">
        <f>+'24-01-001'!U115</f>
        <v>0</v>
      </c>
      <c r="L16" s="9">
        <f>+'24-01-001'!V115</f>
        <v>0</v>
      </c>
      <c r="M16" s="9">
        <f>+'24-01-001'!W115</f>
        <v>0</v>
      </c>
      <c r="N16" s="9">
        <f>+'24-01-001'!X115</f>
        <v>0</v>
      </c>
      <c r="O16" s="9">
        <f>+'24-01-001'!Y115</f>
        <v>0</v>
      </c>
      <c r="P16" s="9">
        <f>+'24-01-001'!Z115</f>
        <v>0</v>
      </c>
      <c r="Q16" s="9">
        <f>+'24-01-001'!AA115</f>
        <v>0</v>
      </c>
      <c r="R16" s="9">
        <f>+'24-01-001'!AB115</f>
        <v>0</v>
      </c>
      <c r="S16" s="9">
        <f>+'24-01-001'!AC115</f>
        <v>0</v>
      </c>
      <c r="T16" s="9">
        <f>+'24-01-001'!AD115</f>
        <v>0</v>
      </c>
      <c r="U16" s="9">
        <f>+'24-01-001'!AE115</f>
        <v>0</v>
      </c>
      <c r="V16" s="9">
        <f>+'24-01-001'!AF115</f>
        <v>0</v>
      </c>
      <c r="W16" s="9">
        <f>+'24-01-001'!AG115</f>
        <v>0</v>
      </c>
      <c r="X16" s="11">
        <f>+'24-01-001'!AH115</f>
        <v>0</v>
      </c>
      <c r="Y16" s="11">
        <f>+'24-01-001'!AI115</f>
        <v>0</v>
      </c>
    </row>
    <row r="17" spans="1:25" s="12" customFormat="1" ht="26.25" customHeight="1">
      <c r="A17" s="10" t="s">
        <v>17</v>
      </c>
      <c r="B17" s="9">
        <f>+'24-01-001'!I127</f>
        <v>0</v>
      </c>
      <c r="C17" s="9">
        <f>+'24-01-001'!J127</f>
        <v>0</v>
      </c>
      <c r="D17" s="9">
        <f>+'24-01-001'!L127</f>
        <v>0</v>
      </c>
      <c r="E17" s="9">
        <f>+'24-01-001'!M127</f>
        <v>0</v>
      </c>
      <c r="F17" s="9">
        <f>+'24-01-001'!N127</f>
        <v>0</v>
      </c>
      <c r="G17" s="9">
        <f>+'24-01-001'!Q127</f>
        <v>0</v>
      </c>
      <c r="H17" s="9">
        <f>+'24-01-001'!R127</f>
        <v>0</v>
      </c>
      <c r="I17" s="9">
        <f>+'24-01-001'!S127</f>
        <v>0</v>
      </c>
      <c r="J17" s="9">
        <f>+'24-01-001'!T127</f>
        <v>0</v>
      </c>
      <c r="K17" s="9">
        <f>+'24-01-001'!U127</f>
        <v>0</v>
      </c>
      <c r="L17" s="9">
        <f>+'24-01-001'!V127</f>
        <v>0</v>
      </c>
      <c r="M17" s="9">
        <f>+'24-01-001'!W127</f>
        <v>0</v>
      </c>
      <c r="N17" s="9">
        <f>+'24-01-001'!X127</f>
        <v>0</v>
      </c>
      <c r="O17" s="9">
        <f>+'24-01-001'!Y127</f>
        <v>0</v>
      </c>
      <c r="P17" s="9">
        <f>+'24-01-001'!Z127</f>
        <v>0</v>
      </c>
      <c r="Q17" s="9">
        <f>+'24-01-001'!AA127</f>
        <v>0</v>
      </c>
      <c r="R17" s="9">
        <f>+'24-01-001'!AB127</f>
        <v>0</v>
      </c>
      <c r="S17" s="9">
        <f>+'24-01-001'!AC127</f>
        <v>0</v>
      </c>
      <c r="T17" s="9">
        <f>+'24-01-001'!AD127</f>
        <v>0</v>
      </c>
      <c r="U17" s="9">
        <f>+'24-01-001'!AE127</f>
        <v>0</v>
      </c>
      <c r="V17" s="9">
        <f>+'24-01-001'!AF127</f>
        <v>0</v>
      </c>
      <c r="W17" s="9">
        <f>+'24-01-001'!AG127</f>
        <v>0</v>
      </c>
      <c r="X17" s="11">
        <f>+'24-01-001'!AH127</f>
        <v>0</v>
      </c>
      <c r="Y17" s="11">
        <f>+'24-01-001'!AI127</f>
        <v>0</v>
      </c>
    </row>
    <row r="18" spans="1:25" s="12" customFormat="1" ht="26.25" customHeight="1">
      <c r="A18" s="43" t="s">
        <v>68</v>
      </c>
      <c r="B18" s="9">
        <f>+'24-01-001'!I139</f>
        <v>0</v>
      </c>
      <c r="C18" s="9">
        <f>+'24-01-001'!J139</f>
        <v>0</v>
      </c>
      <c r="D18" s="9">
        <f>+'24-01-001'!L139</f>
        <v>0</v>
      </c>
      <c r="E18" s="9">
        <f>+'24-01-001'!M139</f>
        <v>0</v>
      </c>
      <c r="F18" s="9">
        <f>+'24-01-001'!N139</f>
        <v>0</v>
      </c>
      <c r="G18" s="9">
        <f>+'24-01-001'!Q139</f>
        <v>0</v>
      </c>
      <c r="H18" s="9">
        <f>+'24-01-001'!R139</f>
        <v>0</v>
      </c>
      <c r="I18" s="9">
        <f>+'24-01-001'!S139</f>
        <v>0</v>
      </c>
      <c r="J18" s="9">
        <f>+'24-01-001'!T139</f>
        <v>0</v>
      </c>
      <c r="K18" s="9">
        <f>+'24-01-001'!U139</f>
        <v>0</v>
      </c>
      <c r="L18" s="9">
        <f>+'24-01-001'!V139</f>
        <v>0</v>
      </c>
      <c r="M18" s="9">
        <f>+'24-01-001'!W139</f>
        <v>0</v>
      </c>
      <c r="N18" s="9">
        <f>+'24-01-001'!X139</f>
        <v>0</v>
      </c>
      <c r="O18" s="9">
        <f>+'24-01-001'!Y139</f>
        <v>0</v>
      </c>
      <c r="P18" s="9">
        <f>+'24-01-001'!Z139</f>
        <v>0</v>
      </c>
      <c r="Q18" s="9">
        <f>+'24-01-001'!AA139</f>
        <v>0</v>
      </c>
      <c r="R18" s="9">
        <f>+'24-01-001'!AB139</f>
        <v>0</v>
      </c>
      <c r="S18" s="9">
        <f>+'24-01-001'!AC139</f>
        <v>0</v>
      </c>
      <c r="T18" s="9">
        <f>+'24-01-001'!AD139</f>
        <v>0</v>
      </c>
      <c r="U18" s="9">
        <f>+'24-01-001'!AE139</f>
        <v>0</v>
      </c>
      <c r="V18" s="9">
        <f>+'24-01-001'!AF139</f>
        <v>0</v>
      </c>
      <c r="W18" s="9">
        <f>+'24-01-001'!AG139</f>
        <v>0</v>
      </c>
      <c r="X18" s="11">
        <f>+'24-01-001'!AH139</f>
        <v>0</v>
      </c>
      <c r="Y18" s="11">
        <f>+'24-01-001'!AI139</f>
        <v>0</v>
      </c>
    </row>
    <row r="19" spans="1:25" s="12" customFormat="1" ht="26.25" customHeight="1">
      <c r="A19" s="10" t="s">
        <v>18</v>
      </c>
      <c r="B19" s="9">
        <f>+'24-01-001'!I151</f>
        <v>0</v>
      </c>
      <c r="C19" s="9">
        <f>+'24-01-001'!J151</f>
        <v>0</v>
      </c>
      <c r="D19" s="9">
        <f>+'24-01-001'!L151</f>
        <v>0</v>
      </c>
      <c r="E19" s="9">
        <f>+'24-01-001'!M151</f>
        <v>0</v>
      </c>
      <c r="F19" s="9">
        <f>+'24-01-001'!N151</f>
        <v>0</v>
      </c>
      <c r="G19" s="9">
        <f>+'24-01-001'!Q151</f>
        <v>0</v>
      </c>
      <c r="H19" s="9">
        <f>+'24-01-001'!R151</f>
        <v>0</v>
      </c>
      <c r="I19" s="9">
        <f>+'24-01-001'!S151</f>
        <v>0</v>
      </c>
      <c r="J19" s="9">
        <f>+'24-01-001'!T151</f>
        <v>0</v>
      </c>
      <c r="K19" s="9">
        <f>+'24-01-001'!U151</f>
        <v>0</v>
      </c>
      <c r="L19" s="9">
        <f>+'24-01-001'!V151</f>
        <v>0</v>
      </c>
      <c r="M19" s="9">
        <f>+'24-01-001'!W151</f>
        <v>0</v>
      </c>
      <c r="N19" s="9">
        <f>+'24-01-001'!X151</f>
        <v>0</v>
      </c>
      <c r="O19" s="9">
        <f>+'24-01-001'!Y151</f>
        <v>0</v>
      </c>
      <c r="P19" s="9">
        <f>+'24-01-001'!Z151</f>
        <v>0</v>
      </c>
      <c r="Q19" s="9">
        <f>+'24-01-001'!AA151</f>
        <v>0</v>
      </c>
      <c r="R19" s="9">
        <f>+'24-01-001'!AB151</f>
        <v>0</v>
      </c>
      <c r="S19" s="9">
        <f>+'24-01-001'!AC151</f>
        <v>0</v>
      </c>
      <c r="T19" s="9">
        <f>+'24-01-001'!AD151</f>
        <v>0</v>
      </c>
      <c r="U19" s="9">
        <f>+'24-01-001'!AE151</f>
        <v>0</v>
      </c>
      <c r="V19" s="9">
        <f>+'24-01-001'!AF151</f>
        <v>0</v>
      </c>
      <c r="W19" s="9">
        <f>+'24-01-001'!AG151</f>
        <v>0</v>
      </c>
      <c r="X19" s="11">
        <f>+'24-01-001'!AH151</f>
        <v>0</v>
      </c>
      <c r="Y19" s="11">
        <f>+'24-01-001'!AI151</f>
        <v>0</v>
      </c>
    </row>
    <row r="20" spans="1:25" s="12" customFormat="1" ht="26.25" customHeight="1">
      <c r="A20" s="15" t="s">
        <v>71</v>
      </c>
      <c r="B20" s="9">
        <f>+'24-01-001'!I163</f>
        <v>0</v>
      </c>
      <c r="C20" s="9">
        <f>+'24-01-001'!J163</f>
        <v>0</v>
      </c>
      <c r="D20" s="9">
        <f>+'24-01-001'!L163</f>
        <v>0</v>
      </c>
      <c r="E20" s="9">
        <f>+'24-01-001'!M163</f>
        <v>0</v>
      </c>
      <c r="F20" s="9">
        <f>+'24-01-001'!N163</f>
        <v>0</v>
      </c>
      <c r="G20" s="9">
        <f>+'24-01-001'!Q163</f>
        <v>0</v>
      </c>
      <c r="H20" s="9">
        <f>+'24-01-001'!R163</f>
        <v>0</v>
      </c>
      <c r="I20" s="9">
        <f>+'24-01-001'!S163</f>
        <v>0</v>
      </c>
      <c r="J20" s="9">
        <f>+'24-01-001'!T163</f>
        <v>0</v>
      </c>
      <c r="K20" s="9">
        <f>+'24-01-001'!U163</f>
        <v>0</v>
      </c>
      <c r="L20" s="9">
        <f>+'24-01-001'!V163</f>
        <v>0</v>
      </c>
      <c r="M20" s="9">
        <f>+'24-01-001'!W163</f>
        <v>0</v>
      </c>
      <c r="N20" s="9">
        <f>+'24-01-001'!X163</f>
        <v>0</v>
      </c>
      <c r="O20" s="9">
        <f>+'24-01-001'!Y163</f>
        <v>0</v>
      </c>
      <c r="P20" s="9">
        <f>+'24-01-001'!Z163</f>
        <v>0</v>
      </c>
      <c r="Q20" s="9">
        <f>+'24-01-001'!AA163</f>
        <v>0</v>
      </c>
      <c r="R20" s="9">
        <f>+'24-01-001'!AB163</f>
        <v>0</v>
      </c>
      <c r="S20" s="9">
        <f>+'24-01-001'!AC163</f>
        <v>0</v>
      </c>
      <c r="T20" s="9">
        <f>+'24-01-001'!AD163</f>
        <v>0</v>
      </c>
      <c r="U20" s="9">
        <f>+'24-01-001'!AE163</f>
        <v>0</v>
      </c>
      <c r="V20" s="9">
        <f>+'24-01-001'!AF163</f>
        <v>0</v>
      </c>
      <c r="W20" s="9">
        <f>+'24-01-001'!AG163</f>
        <v>0</v>
      </c>
      <c r="X20" s="11">
        <f>+'24-01-001'!AH163</f>
        <v>0</v>
      </c>
      <c r="Y20" s="11">
        <f>+'24-01-001'!AI163</f>
        <v>0</v>
      </c>
    </row>
    <row r="21" spans="1:25" s="12" customFormat="1" ht="26.25" customHeight="1">
      <c r="A21" s="13" t="s">
        <v>20</v>
      </c>
      <c r="B21" s="9">
        <f>+'24-01-001'!I175</f>
        <v>0</v>
      </c>
      <c r="C21" s="9">
        <f>+'24-01-001'!J175</f>
        <v>0</v>
      </c>
      <c r="D21" s="9">
        <f>+'24-01-001'!L175</f>
        <v>0</v>
      </c>
      <c r="E21" s="9">
        <f>+'24-01-001'!M175</f>
        <v>0</v>
      </c>
      <c r="F21" s="9">
        <f>+'24-01-001'!N175</f>
        <v>0</v>
      </c>
      <c r="G21" s="9">
        <f>+'24-01-001'!Q175</f>
        <v>0</v>
      </c>
      <c r="H21" s="9">
        <f>+'24-01-001'!R175</f>
        <v>0</v>
      </c>
      <c r="I21" s="9">
        <f>+'24-01-001'!S175</f>
        <v>0</v>
      </c>
      <c r="J21" s="9">
        <f>+'24-01-001'!T175</f>
        <v>0</v>
      </c>
      <c r="K21" s="9">
        <f>+'24-01-001'!U175</f>
        <v>0</v>
      </c>
      <c r="L21" s="9">
        <f>+'24-01-001'!V175</f>
        <v>0</v>
      </c>
      <c r="M21" s="9">
        <f>+'24-01-001'!W175</f>
        <v>0</v>
      </c>
      <c r="N21" s="9">
        <f>+'24-01-001'!X175</f>
        <v>0</v>
      </c>
      <c r="O21" s="9">
        <f>+'24-01-001'!Y175</f>
        <v>0</v>
      </c>
      <c r="P21" s="9">
        <f>+'24-01-001'!Z175</f>
        <v>0</v>
      </c>
      <c r="Q21" s="9">
        <f>+'24-01-001'!AA175</f>
        <v>0</v>
      </c>
      <c r="R21" s="9">
        <f>+'24-01-001'!AB175</f>
        <v>0</v>
      </c>
      <c r="S21" s="9">
        <f>+'24-01-001'!AC175</f>
        <v>0</v>
      </c>
      <c r="T21" s="9">
        <f>+'24-01-001'!AD175</f>
        <v>0</v>
      </c>
      <c r="U21" s="9">
        <f>+'24-01-001'!AE175</f>
        <v>0</v>
      </c>
      <c r="V21" s="9">
        <f>+'24-01-001'!AF175</f>
        <v>0</v>
      </c>
      <c r="W21" s="9">
        <f>+'24-01-001'!AG175</f>
        <v>0</v>
      </c>
      <c r="X21" s="11">
        <f>+'24-01-001'!AH175</f>
        <v>0</v>
      </c>
      <c r="Y21" s="11">
        <f>+'24-01-001'!AI175</f>
        <v>0</v>
      </c>
    </row>
    <row r="22" spans="1:25" s="12" customFormat="1" ht="26.25" customHeight="1">
      <c r="A22" s="13" t="s">
        <v>19</v>
      </c>
      <c r="B22" s="9">
        <f>+'24-01-001'!I187</f>
        <v>0</v>
      </c>
      <c r="C22" s="9">
        <f>+'24-01-001'!J187</f>
        <v>0</v>
      </c>
      <c r="D22" s="9">
        <f>+'24-01-001'!L187</f>
        <v>0</v>
      </c>
      <c r="E22" s="9">
        <f>+'24-01-001'!M187</f>
        <v>0</v>
      </c>
      <c r="F22" s="9">
        <f>+'24-01-001'!N187</f>
        <v>0</v>
      </c>
      <c r="G22" s="9">
        <f>+'24-01-001'!Q187</f>
        <v>0</v>
      </c>
      <c r="H22" s="9">
        <f>+'24-01-001'!R187</f>
        <v>0</v>
      </c>
      <c r="I22" s="9">
        <f>+'24-01-001'!S187</f>
        <v>0</v>
      </c>
      <c r="J22" s="9">
        <f>+'24-01-001'!T187</f>
        <v>0</v>
      </c>
      <c r="K22" s="9">
        <f>+'24-01-001'!U187</f>
        <v>0</v>
      </c>
      <c r="L22" s="9">
        <f>+'24-01-001'!V187</f>
        <v>0</v>
      </c>
      <c r="M22" s="9">
        <f>+'24-01-001'!W187</f>
        <v>0</v>
      </c>
      <c r="N22" s="9">
        <f>+'24-01-001'!X187</f>
        <v>0</v>
      </c>
      <c r="O22" s="9">
        <f>+'24-01-001'!Y187</f>
        <v>0</v>
      </c>
      <c r="P22" s="9">
        <f>+'24-01-001'!Z187</f>
        <v>0</v>
      </c>
      <c r="Q22" s="9">
        <f>+'24-01-001'!AA187</f>
        <v>0</v>
      </c>
      <c r="R22" s="9">
        <f>+'24-01-001'!AB187</f>
        <v>0</v>
      </c>
      <c r="S22" s="9">
        <f>+'24-01-001'!AC187</f>
        <v>0</v>
      </c>
      <c r="T22" s="9">
        <f>+'24-01-001'!AD187</f>
        <v>0</v>
      </c>
      <c r="U22" s="9">
        <f>+'24-01-001'!AE187</f>
        <v>0</v>
      </c>
      <c r="V22" s="9">
        <f>+'24-01-001'!AF187</f>
        <v>0</v>
      </c>
      <c r="W22" s="9">
        <f>+'24-01-001'!AG187</f>
        <v>0</v>
      </c>
      <c r="X22" s="11">
        <f>+'24-01-001'!AH187</f>
        <v>0</v>
      </c>
      <c r="Y22" s="11">
        <f>+'24-01-001'!AI187</f>
        <v>0</v>
      </c>
    </row>
    <row r="23" spans="1:25" s="12" customFormat="1" ht="26.25" customHeight="1">
      <c r="A23" s="14" t="s">
        <v>49</v>
      </c>
      <c r="B23" s="9">
        <f>+'24-01-001'!I190</f>
        <v>87803000</v>
      </c>
      <c r="C23" s="9">
        <f>+'24-01-001'!J190</f>
        <v>87803000</v>
      </c>
      <c r="D23" s="9">
        <f>+'24-01-001'!L190</f>
        <v>0</v>
      </c>
      <c r="E23" s="9">
        <f>+'24-01-001'!M190</f>
        <v>0</v>
      </c>
      <c r="F23" s="9">
        <f>+'24-01-001'!N190</f>
        <v>0</v>
      </c>
      <c r="G23" s="9">
        <f>+'24-01-001'!Q190</f>
        <v>0</v>
      </c>
      <c r="H23" s="9">
        <f>+'24-01-001'!R190</f>
        <v>0</v>
      </c>
      <c r="I23" s="9">
        <f>+'24-01-001'!S190</f>
        <v>0</v>
      </c>
      <c r="J23" s="9">
        <f>+'24-01-001'!T190</f>
        <v>0</v>
      </c>
      <c r="K23" s="9">
        <f>+'24-01-001'!U190</f>
        <v>43901500</v>
      </c>
      <c r="L23" s="9">
        <f>+'24-01-001'!V190</f>
        <v>0</v>
      </c>
      <c r="M23" s="9">
        <f>+'24-01-001'!W190</f>
        <v>0</v>
      </c>
      <c r="N23" s="9">
        <f>+'24-01-001'!X190</f>
        <v>43901500</v>
      </c>
      <c r="O23" s="9">
        <f>+'24-01-001'!Y190</f>
        <v>0</v>
      </c>
      <c r="P23" s="9">
        <f>+'24-01-001'!Z190</f>
        <v>43901500</v>
      </c>
      <c r="Q23" s="9">
        <f>+'24-01-001'!AA190</f>
        <v>0</v>
      </c>
      <c r="R23" s="9">
        <f>+'24-01-001'!AB190</f>
        <v>43901500</v>
      </c>
      <c r="S23" s="9">
        <f>+'24-01-001'!AC190</f>
        <v>0</v>
      </c>
      <c r="T23" s="9">
        <f>+'24-01-001'!AD190</f>
        <v>0</v>
      </c>
      <c r="U23" s="9">
        <f>+'24-01-001'!AE190</f>
        <v>0</v>
      </c>
      <c r="V23" s="9">
        <f>+'24-01-001'!AF190</f>
        <v>0</v>
      </c>
      <c r="W23" s="9">
        <f>+'24-01-001'!AG190</f>
        <v>87803000</v>
      </c>
      <c r="X23" s="11">
        <f>+'24-01-001'!AH190</f>
        <v>1</v>
      </c>
      <c r="Y23" s="11">
        <f>+'24-01-001'!AI190</f>
        <v>1</v>
      </c>
    </row>
    <row r="24" spans="1:25" ht="36" customHeight="1">
      <c r="A24" s="66" t="str">
        <f>"TOTAL ASIG."&amp;" "&amp;$A$5</f>
        <v xml:space="preserve">TOTAL ASIG. 24-01-001 FONO INFANCIA </v>
      </c>
      <c r="B24" s="67">
        <f t="shared" ref="B24:W24" si="0">SUM(B8:B23)</f>
        <v>87803000</v>
      </c>
      <c r="C24" s="67">
        <f t="shared" si="0"/>
        <v>87803000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0</v>
      </c>
      <c r="H24" s="70">
        <f t="shared" si="0"/>
        <v>0</v>
      </c>
      <c r="I24" s="70">
        <f t="shared" si="0"/>
        <v>0</v>
      </c>
      <c r="J24" s="67">
        <f t="shared" si="0"/>
        <v>0</v>
      </c>
      <c r="K24" s="70">
        <f t="shared" si="0"/>
        <v>43901500</v>
      </c>
      <c r="L24" s="70">
        <f t="shared" si="0"/>
        <v>0</v>
      </c>
      <c r="M24" s="70">
        <f t="shared" si="0"/>
        <v>0</v>
      </c>
      <c r="N24" s="67">
        <f t="shared" si="0"/>
        <v>43901500</v>
      </c>
      <c r="O24" s="70">
        <f t="shared" si="0"/>
        <v>0</v>
      </c>
      <c r="P24" s="70">
        <f t="shared" si="0"/>
        <v>43901500</v>
      </c>
      <c r="Q24" s="70">
        <f t="shared" si="0"/>
        <v>0</v>
      </c>
      <c r="R24" s="67">
        <f t="shared" si="0"/>
        <v>43901500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87803000</v>
      </c>
      <c r="X24" s="68">
        <f>IF(ISERROR(W24/B24),0,W24/B24)</f>
        <v>1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A6:A7"/>
    <mergeCell ref="B6:B7"/>
    <mergeCell ref="C6:C7"/>
    <mergeCell ref="D6:F6"/>
    <mergeCell ref="G6:I6"/>
    <mergeCell ref="A1:Y1"/>
    <mergeCell ref="A2:Y2"/>
    <mergeCell ref="A3:Y3"/>
    <mergeCell ref="A4:Y4"/>
    <mergeCell ref="A5:Y5"/>
    <mergeCell ref="V6:V7"/>
    <mergeCell ref="W6:W7"/>
    <mergeCell ref="X6:Y6"/>
    <mergeCell ref="J6:J7"/>
    <mergeCell ref="K6:M6"/>
    <mergeCell ref="N6:N7"/>
    <mergeCell ref="O6:Q6"/>
    <mergeCell ref="R6:R7"/>
    <mergeCell ref="S6:U6"/>
  </mergeCells>
  <printOptions horizontalCentered="1"/>
  <pageMargins left="0.35433070866141736" right="0.15748031496062992" top="0.59055118110236227" bottom="0.39370078740157483" header="0" footer="0"/>
  <pageSetup paperSize="129" scale="76" fitToHeight="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08"/>
  <sheetViews>
    <sheetView tabSelected="1" workbookViewId="0">
      <pane xSplit="3" ySplit="7" topLeftCell="O79" activePane="bottomRight" state="frozen"/>
      <selection activeCell="H201" sqref="H201"/>
      <selection pane="topRight" activeCell="H201" sqref="H201"/>
      <selection pane="bottomLeft" activeCell="H201" sqref="H201"/>
      <selection pane="bottomRight" activeCell="H201" sqref="H201"/>
    </sheetView>
  </sheetViews>
  <sheetFormatPr baseColWidth="10" defaultRowHeight="11.25" outlineLevelRow="1" outlineLevelCol="1"/>
  <cols>
    <col min="1" max="1" width="3.5703125" style="3" customWidth="1"/>
    <col min="2" max="2" width="13.7109375" style="3" customWidth="1"/>
    <col min="3" max="3" width="9.140625" style="3" bestFit="1" customWidth="1"/>
    <col min="4" max="4" width="22.28515625" style="2" customWidth="1"/>
    <col min="5" max="5" width="25.710937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3.42578125" style="6" customWidth="1"/>
    <col min="10" max="10" width="13.5703125" style="4" customWidth="1"/>
    <col min="11" max="11" width="43.140625" style="2" customWidth="1"/>
    <col min="12" max="13" width="10.42578125" style="3" customWidth="1"/>
    <col min="14" max="14" width="12.28515625" style="3" customWidth="1"/>
    <col min="15" max="15" width="11.42578125" style="3" bestFit="1" customWidth="1"/>
    <col min="16" max="16" width="13.85546875" style="5" customWidth="1"/>
    <col min="17" max="19" width="12" style="6" hidden="1" customWidth="1" outlineLevel="1"/>
    <col min="20" max="20" width="12" style="6" customWidth="1" collapsed="1"/>
    <col min="21" max="23" width="12.140625" style="6" hidden="1" customWidth="1" outlineLevel="1"/>
    <col min="24" max="24" width="12.140625" style="6" customWidth="1" collapsed="1"/>
    <col min="25" max="27" width="12.140625" style="6" customWidth="1" outlineLevel="1"/>
    <col min="28" max="28" width="12.140625" style="6" customWidth="1"/>
    <col min="29" max="31" width="12.140625" style="6" hidden="1" customWidth="1" outlineLevel="1"/>
    <col min="32" max="32" width="12.140625" style="6" customWidth="1" collapsed="1"/>
    <col min="33" max="33" width="14.140625" style="6" customWidth="1"/>
    <col min="34" max="34" width="10.28515625" style="7" bestFit="1" customWidth="1"/>
    <col min="35" max="35" width="11.140625" style="7" customWidth="1"/>
    <col min="36" max="16384" width="11.42578125" style="2"/>
  </cols>
  <sheetData>
    <row r="1" spans="1:35" s="1" customFormat="1" ht="16.5" customHeight="1">
      <c r="A1" s="165" t="s">
        <v>78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</row>
    <row r="2" spans="1:35" s="1" customFormat="1" ht="16.5" customHeight="1">
      <c r="A2" s="166" t="s">
        <v>77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</row>
    <row r="3" spans="1:35" s="1" customFormat="1" ht="16.5" customHeight="1">
      <c r="A3" s="165" t="s">
        <v>147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/>
      <c r="AA3" s="165"/>
      <c r="AB3" s="165"/>
      <c r="AC3" s="165"/>
      <c r="AD3" s="165"/>
      <c r="AE3" s="165"/>
      <c r="AF3" s="165"/>
      <c r="AG3" s="165"/>
      <c r="AH3" s="165"/>
      <c r="AI3" s="165"/>
    </row>
    <row r="4" spans="1:35" s="1" customFormat="1" ht="16.5" customHeight="1">
      <c r="A4" s="166" t="s">
        <v>48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</row>
    <row r="5" spans="1:35" ht="17.25" customHeight="1">
      <c r="A5" s="168" t="s">
        <v>80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</row>
    <row r="6" spans="1:35" s="3" customFormat="1" ht="25.5" customHeight="1">
      <c r="A6" s="154" t="s">
        <v>0</v>
      </c>
      <c r="B6" s="47" t="s">
        <v>34</v>
      </c>
      <c r="C6" s="161" t="s">
        <v>2</v>
      </c>
      <c r="D6" s="154" t="s">
        <v>30</v>
      </c>
      <c r="E6" s="161" t="s">
        <v>3</v>
      </c>
      <c r="F6" s="154" t="s">
        <v>31</v>
      </c>
      <c r="G6" s="154" t="s">
        <v>4</v>
      </c>
      <c r="H6" s="154"/>
      <c r="I6" s="170" t="s">
        <v>32</v>
      </c>
      <c r="J6" s="170" t="s">
        <v>10</v>
      </c>
      <c r="K6" s="154" t="s">
        <v>8</v>
      </c>
      <c r="L6" s="158" t="s">
        <v>21</v>
      </c>
      <c r="M6" s="159"/>
      <c r="N6" s="160"/>
      <c r="O6" s="154" t="s">
        <v>9</v>
      </c>
      <c r="P6" s="161" t="s">
        <v>5</v>
      </c>
      <c r="Q6" s="157" t="s">
        <v>33</v>
      </c>
      <c r="R6" s="157"/>
      <c r="S6" s="157"/>
      <c r="T6" s="155" t="s">
        <v>23</v>
      </c>
      <c r="U6" s="157" t="s">
        <v>33</v>
      </c>
      <c r="V6" s="157"/>
      <c r="W6" s="157"/>
      <c r="X6" s="163" t="s">
        <v>24</v>
      </c>
      <c r="Y6" s="157" t="s">
        <v>33</v>
      </c>
      <c r="Z6" s="157"/>
      <c r="AA6" s="157"/>
      <c r="AB6" s="155" t="s">
        <v>25</v>
      </c>
      <c r="AC6" s="157" t="s">
        <v>33</v>
      </c>
      <c r="AD6" s="157"/>
      <c r="AE6" s="157"/>
      <c r="AF6" s="155" t="s">
        <v>26</v>
      </c>
      <c r="AG6" s="155" t="s">
        <v>47</v>
      </c>
      <c r="AH6" s="167" t="s">
        <v>53</v>
      </c>
      <c r="AI6" s="167"/>
    </row>
    <row r="7" spans="1:35" s="3" customFormat="1" ht="22.5">
      <c r="A7" s="154"/>
      <c r="B7" s="48" t="s">
        <v>1</v>
      </c>
      <c r="C7" s="162"/>
      <c r="D7" s="154"/>
      <c r="E7" s="162"/>
      <c r="F7" s="154"/>
      <c r="G7" s="49" t="s">
        <v>6</v>
      </c>
      <c r="H7" s="49" t="s">
        <v>7</v>
      </c>
      <c r="I7" s="171"/>
      <c r="J7" s="171"/>
      <c r="K7" s="154"/>
      <c r="L7" s="50" t="s">
        <v>11</v>
      </c>
      <c r="M7" s="50" t="s">
        <v>22</v>
      </c>
      <c r="N7" s="51" t="s">
        <v>75</v>
      </c>
      <c r="O7" s="154"/>
      <c r="P7" s="162"/>
      <c r="Q7" s="50" t="s">
        <v>35</v>
      </c>
      <c r="R7" s="50" t="s">
        <v>36</v>
      </c>
      <c r="S7" s="50" t="s">
        <v>37</v>
      </c>
      <c r="T7" s="156"/>
      <c r="U7" s="50" t="s">
        <v>38</v>
      </c>
      <c r="V7" s="50" t="s">
        <v>39</v>
      </c>
      <c r="W7" s="50" t="s">
        <v>40</v>
      </c>
      <c r="X7" s="164"/>
      <c r="Y7" s="50" t="s">
        <v>41</v>
      </c>
      <c r="Z7" s="50" t="s">
        <v>42</v>
      </c>
      <c r="AA7" s="50" t="s">
        <v>43</v>
      </c>
      <c r="AB7" s="156"/>
      <c r="AC7" s="50" t="s">
        <v>44</v>
      </c>
      <c r="AD7" s="50" t="s">
        <v>45</v>
      </c>
      <c r="AE7" s="50" t="s">
        <v>46</v>
      </c>
      <c r="AF7" s="156"/>
      <c r="AG7" s="156"/>
      <c r="AH7" s="52" t="s">
        <v>29</v>
      </c>
      <c r="AI7" s="52" t="s">
        <v>54</v>
      </c>
    </row>
    <row r="8" spans="1:35" ht="12.75" customHeight="1">
      <c r="A8" s="8"/>
      <c r="B8" s="151" t="s">
        <v>52</v>
      </c>
      <c r="C8" s="152"/>
      <c r="D8" s="153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>
        <f t="shared" ref="AI9:AI18" si="1">IF(ISERROR(AG9/$AG$191),"-",AG9/$AG$191)</f>
        <v>0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:T18" si="2">SUM(Q10:S10)</f>
        <v>0</v>
      </c>
      <c r="U10" s="35"/>
      <c r="V10" s="35"/>
      <c r="W10" s="35"/>
      <c r="X10" s="40">
        <f t="shared" ref="X10:X18" si="3">SUM(U10:W10)</f>
        <v>0</v>
      </c>
      <c r="Y10" s="35"/>
      <c r="Z10" s="35"/>
      <c r="AA10" s="35"/>
      <c r="AB10" s="40">
        <f t="shared" ref="AB10:AB18" si="4">SUM(Y10:AA10)</f>
        <v>0</v>
      </c>
      <c r="AC10" s="35"/>
      <c r="AD10" s="35"/>
      <c r="AE10" s="35"/>
      <c r="AF10" s="40">
        <f t="shared" ref="AF10:AF18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>
        <f t="shared" si="1"/>
        <v>0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/>
      <c r="AA11" s="35"/>
      <c r="AB11" s="40">
        <f t="shared" si="4"/>
        <v>0</v>
      </c>
      <c r="AC11" s="35"/>
      <c r="AD11" s="35"/>
      <c r="AE11" s="35"/>
      <c r="AF11" s="40">
        <f t="shared" si="5"/>
        <v>0</v>
      </c>
      <c r="AG11" s="40">
        <f t="shared" si="0"/>
        <v>0</v>
      </c>
      <c r="AH11" s="41">
        <f t="shared" si="6"/>
        <v>0</v>
      </c>
      <c r="AI11" s="42">
        <f t="shared" si="1"/>
        <v>0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/>
      <c r="AA12" s="35"/>
      <c r="AB12" s="40">
        <f t="shared" si="4"/>
        <v>0</v>
      </c>
      <c r="AC12" s="35"/>
      <c r="AD12" s="35"/>
      <c r="AE12" s="35"/>
      <c r="AF12" s="40">
        <f t="shared" si="5"/>
        <v>0</v>
      </c>
      <c r="AG12" s="40">
        <f t="shared" si="0"/>
        <v>0</v>
      </c>
      <c r="AH12" s="41">
        <f t="shared" si="6"/>
        <v>0</v>
      </c>
      <c r="AI12" s="42">
        <f t="shared" si="1"/>
        <v>0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/>
      <c r="AA13" s="35"/>
      <c r="AB13" s="40">
        <f t="shared" si="4"/>
        <v>0</v>
      </c>
      <c r="AC13" s="35"/>
      <c r="AD13" s="35"/>
      <c r="AE13" s="35"/>
      <c r="AF13" s="40">
        <f t="shared" si="5"/>
        <v>0</v>
      </c>
      <c r="AG13" s="40">
        <f t="shared" si="0"/>
        <v>0</v>
      </c>
      <c r="AH13" s="41">
        <f t="shared" si="6"/>
        <v>0</v>
      </c>
      <c r="AI13" s="42">
        <f t="shared" si="1"/>
        <v>0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/>
      <c r="AA14" s="35"/>
      <c r="AB14" s="40">
        <f t="shared" si="4"/>
        <v>0</v>
      </c>
      <c r="AC14" s="35"/>
      <c r="AD14" s="35"/>
      <c r="AE14" s="35"/>
      <c r="AF14" s="40">
        <f t="shared" si="5"/>
        <v>0</v>
      </c>
      <c r="AG14" s="40">
        <f t="shared" si="0"/>
        <v>0</v>
      </c>
      <c r="AH14" s="41">
        <f t="shared" si="6"/>
        <v>0</v>
      </c>
      <c r="AI14" s="42">
        <f t="shared" si="1"/>
        <v>0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2"/>
        <v>0</v>
      </c>
      <c r="U15" s="35"/>
      <c r="V15" s="35"/>
      <c r="W15" s="35"/>
      <c r="X15" s="40">
        <f t="shared" si="3"/>
        <v>0</v>
      </c>
      <c r="Y15" s="35"/>
      <c r="Z15" s="35"/>
      <c r="AA15" s="35"/>
      <c r="AB15" s="40">
        <f t="shared" si="4"/>
        <v>0</v>
      </c>
      <c r="AC15" s="35"/>
      <c r="AD15" s="35"/>
      <c r="AE15" s="35"/>
      <c r="AF15" s="40">
        <f t="shared" si="5"/>
        <v>0</v>
      </c>
      <c r="AG15" s="40">
        <f t="shared" si="0"/>
        <v>0</v>
      </c>
      <c r="AH15" s="41">
        <f t="shared" si="6"/>
        <v>0</v>
      </c>
      <c r="AI15" s="42">
        <f t="shared" si="1"/>
        <v>0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2"/>
        <v>0</v>
      </c>
      <c r="U16" s="35"/>
      <c r="V16" s="35"/>
      <c r="W16" s="35"/>
      <c r="X16" s="40">
        <f t="shared" si="3"/>
        <v>0</v>
      </c>
      <c r="Y16" s="35"/>
      <c r="Z16" s="35"/>
      <c r="AA16" s="35"/>
      <c r="AB16" s="40">
        <f t="shared" si="4"/>
        <v>0</v>
      </c>
      <c r="AC16" s="35"/>
      <c r="AD16" s="35"/>
      <c r="AE16" s="35"/>
      <c r="AF16" s="40">
        <f t="shared" si="5"/>
        <v>0</v>
      </c>
      <c r="AG16" s="40">
        <f t="shared" si="0"/>
        <v>0</v>
      </c>
      <c r="AH16" s="41">
        <f t="shared" si="6"/>
        <v>0</v>
      </c>
      <c r="AI16" s="42">
        <f t="shared" si="1"/>
        <v>0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2"/>
        <v>0</v>
      </c>
      <c r="U17" s="35"/>
      <c r="V17" s="35"/>
      <c r="W17" s="35"/>
      <c r="X17" s="40">
        <f t="shared" si="3"/>
        <v>0</v>
      </c>
      <c r="Y17" s="35"/>
      <c r="Z17" s="35"/>
      <c r="AA17" s="35"/>
      <c r="AB17" s="40">
        <f t="shared" si="4"/>
        <v>0</v>
      </c>
      <c r="AC17" s="35"/>
      <c r="AD17" s="35"/>
      <c r="AE17" s="35"/>
      <c r="AF17" s="40">
        <f t="shared" si="5"/>
        <v>0</v>
      </c>
      <c r="AG17" s="40">
        <f t="shared" si="0"/>
        <v>0</v>
      </c>
      <c r="AH17" s="41">
        <f t="shared" si="6"/>
        <v>0</v>
      </c>
      <c r="AI17" s="42">
        <f t="shared" si="1"/>
        <v>0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2"/>
        <v>0</v>
      </c>
      <c r="U18" s="35"/>
      <c r="V18" s="35"/>
      <c r="W18" s="35"/>
      <c r="X18" s="40">
        <f t="shared" si="3"/>
        <v>0</v>
      </c>
      <c r="Y18" s="35"/>
      <c r="Z18" s="35"/>
      <c r="AA18" s="35"/>
      <c r="AB18" s="40">
        <f t="shared" si="4"/>
        <v>0</v>
      </c>
      <c r="AC18" s="35"/>
      <c r="AD18" s="35"/>
      <c r="AE18" s="35"/>
      <c r="AF18" s="40">
        <f t="shared" si="5"/>
        <v>0</v>
      </c>
      <c r="AG18" s="40">
        <f t="shared" si="0"/>
        <v>0</v>
      </c>
      <c r="AH18" s="41">
        <f t="shared" si="6"/>
        <v>0</v>
      </c>
      <c r="AI18" s="42">
        <f t="shared" si="1"/>
        <v>0</v>
      </c>
    </row>
    <row r="19" spans="1:35" ht="12.75" customHeight="1" collapsed="1">
      <c r="A19" s="142" t="s">
        <v>56</v>
      </c>
      <c r="B19" s="143"/>
      <c r="C19" s="143"/>
      <c r="D19" s="143"/>
      <c r="E19" s="143"/>
      <c r="F19" s="143"/>
      <c r="G19" s="143"/>
      <c r="H19" s="144"/>
      <c r="I19" s="55">
        <f>SUM(I9:I18)</f>
        <v>0</v>
      </c>
      <c r="J19" s="55">
        <f>SUM(J9:J18)</f>
        <v>0</v>
      </c>
      <c r="K19" s="56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59"/>
      <c r="Q19" s="55">
        <f t="shared" ref="Q19:AG19" si="7">SUM(Q9:Q18)</f>
        <v>0</v>
      </c>
      <c r="R19" s="55">
        <f t="shared" si="7"/>
        <v>0</v>
      </c>
      <c r="S19" s="55">
        <f t="shared" si="7"/>
        <v>0</v>
      </c>
      <c r="T19" s="60">
        <f t="shared" si="7"/>
        <v>0</v>
      </c>
      <c r="U19" s="55">
        <f t="shared" si="7"/>
        <v>0</v>
      </c>
      <c r="V19" s="55">
        <f t="shared" si="7"/>
        <v>0</v>
      </c>
      <c r="W19" s="55">
        <f t="shared" si="7"/>
        <v>0</v>
      </c>
      <c r="X19" s="60">
        <f t="shared" si="7"/>
        <v>0</v>
      </c>
      <c r="Y19" s="55">
        <f t="shared" si="7"/>
        <v>0</v>
      </c>
      <c r="Z19" s="55">
        <f t="shared" si="7"/>
        <v>0</v>
      </c>
      <c r="AA19" s="55">
        <f t="shared" si="7"/>
        <v>0</v>
      </c>
      <c r="AB19" s="60">
        <f t="shared" si="7"/>
        <v>0</v>
      </c>
      <c r="AC19" s="55">
        <f t="shared" si="7"/>
        <v>0</v>
      </c>
      <c r="AD19" s="55">
        <f t="shared" si="7"/>
        <v>0</v>
      </c>
      <c r="AE19" s="55">
        <f t="shared" si="7"/>
        <v>0</v>
      </c>
      <c r="AF19" s="60">
        <f t="shared" si="7"/>
        <v>0</v>
      </c>
      <c r="AG19" s="53">
        <f t="shared" si="7"/>
        <v>0</v>
      </c>
      <c r="AH19" s="54">
        <f>IF(ISERROR(AG19/I19),0,AG19/I19)</f>
        <v>0</v>
      </c>
      <c r="AI19" s="54">
        <f>IF(ISERROR(AG19/$AG$191),0,AG19/$AG$191)</f>
        <v>0</v>
      </c>
    </row>
    <row r="20" spans="1:35" ht="12.75" customHeight="1">
      <c r="A20" s="36"/>
      <c r="B20" s="148" t="s">
        <v>12</v>
      </c>
      <c r="C20" s="149"/>
      <c r="D20" s="150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8">SUM(T21,X21,AB21,AF21)</f>
        <v>0</v>
      </c>
      <c r="AH21" s="41">
        <f>IF(ISERROR(AG21/I21),0,AG21/I21)</f>
        <v>0</v>
      </c>
      <c r="AI21" s="42">
        <f t="shared" ref="AI21:AI30" si="9">IF(ISERROR(AG21/$AG$191),"-",AG21/$AG$191)</f>
        <v>0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:T30" si="10">SUM(Q22:S22)</f>
        <v>0</v>
      </c>
      <c r="U22" s="35"/>
      <c r="V22" s="35"/>
      <c r="W22" s="35"/>
      <c r="X22" s="40">
        <f t="shared" ref="X22:X30" si="11">SUM(U22:W22)</f>
        <v>0</v>
      </c>
      <c r="Y22" s="35"/>
      <c r="Z22" s="35"/>
      <c r="AA22" s="35"/>
      <c r="AB22" s="40">
        <f t="shared" ref="AB22:AB30" si="12">SUM(Y22:AA22)</f>
        <v>0</v>
      </c>
      <c r="AC22" s="35"/>
      <c r="AD22" s="35"/>
      <c r="AE22" s="35"/>
      <c r="AF22" s="40">
        <f t="shared" ref="AF22:AF30" si="13">SUM(AC22:AE22)</f>
        <v>0</v>
      </c>
      <c r="AG22" s="40">
        <f t="shared" si="8"/>
        <v>0</v>
      </c>
      <c r="AH22" s="41">
        <f t="shared" ref="AH22:AH30" si="14">IF(ISERROR(AG22/I22),0,AG22/I22)</f>
        <v>0</v>
      </c>
      <c r="AI22" s="42">
        <f t="shared" si="9"/>
        <v>0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si="10"/>
        <v>0</v>
      </c>
      <c r="U23" s="35"/>
      <c r="V23" s="35"/>
      <c r="W23" s="35"/>
      <c r="X23" s="40">
        <f t="shared" si="11"/>
        <v>0</v>
      </c>
      <c r="Y23" s="35"/>
      <c r="Z23" s="35"/>
      <c r="AA23" s="35"/>
      <c r="AB23" s="40">
        <f t="shared" si="12"/>
        <v>0</v>
      </c>
      <c r="AC23" s="35"/>
      <c r="AD23" s="35"/>
      <c r="AE23" s="35"/>
      <c r="AF23" s="40">
        <f t="shared" si="13"/>
        <v>0</v>
      </c>
      <c r="AG23" s="40">
        <f t="shared" si="8"/>
        <v>0</v>
      </c>
      <c r="AH23" s="41">
        <f t="shared" si="14"/>
        <v>0</v>
      </c>
      <c r="AI23" s="42">
        <f t="shared" si="9"/>
        <v>0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0"/>
        <v>0</v>
      </c>
      <c r="U24" s="35"/>
      <c r="V24" s="35"/>
      <c r="W24" s="35"/>
      <c r="X24" s="40">
        <f t="shared" si="11"/>
        <v>0</v>
      </c>
      <c r="Y24" s="35"/>
      <c r="Z24" s="35"/>
      <c r="AA24" s="35"/>
      <c r="AB24" s="40">
        <f t="shared" si="12"/>
        <v>0</v>
      </c>
      <c r="AC24" s="35"/>
      <c r="AD24" s="35"/>
      <c r="AE24" s="35"/>
      <c r="AF24" s="40">
        <f t="shared" si="13"/>
        <v>0</v>
      </c>
      <c r="AG24" s="40">
        <f t="shared" si="8"/>
        <v>0</v>
      </c>
      <c r="AH24" s="41">
        <f t="shared" si="14"/>
        <v>0</v>
      </c>
      <c r="AI24" s="42">
        <f t="shared" si="9"/>
        <v>0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0"/>
        <v>0</v>
      </c>
      <c r="U25" s="35"/>
      <c r="V25" s="35"/>
      <c r="W25" s="35"/>
      <c r="X25" s="40">
        <f t="shared" si="11"/>
        <v>0</v>
      </c>
      <c r="Y25" s="35"/>
      <c r="Z25" s="35"/>
      <c r="AA25" s="35"/>
      <c r="AB25" s="40">
        <f t="shared" si="12"/>
        <v>0</v>
      </c>
      <c r="AC25" s="35"/>
      <c r="AD25" s="35"/>
      <c r="AE25" s="35"/>
      <c r="AF25" s="40">
        <f t="shared" si="13"/>
        <v>0</v>
      </c>
      <c r="AG25" s="40">
        <f t="shared" si="8"/>
        <v>0</v>
      </c>
      <c r="AH25" s="41">
        <f t="shared" si="14"/>
        <v>0</v>
      </c>
      <c r="AI25" s="42">
        <f t="shared" si="9"/>
        <v>0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0"/>
        <v>0</v>
      </c>
      <c r="U26" s="35"/>
      <c r="V26" s="35"/>
      <c r="W26" s="35"/>
      <c r="X26" s="40">
        <f t="shared" si="11"/>
        <v>0</v>
      </c>
      <c r="Y26" s="35"/>
      <c r="Z26" s="35"/>
      <c r="AA26" s="35"/>
      <c r="AB26" s="40">
        <f t="shared" si="12"/>
        <v>0</v>
      </c>
      <c r="AC26" s="35"/>
      <c r="AD26" s="35"/>
      <c r="AE26" s="35"/>
      <c r="AF26" s="40">
        <f t="shared" si="13"/>
        <v>0</v>
      </c>
      <c r="AG26" s="40">
        <f t="shared" si="8"/>
        <v>0</v>
      </c>
      <c r="AH26" s="41">
        <f t="shared" si="14"/>
        <v>0</v>
      </c>
      <c r="AI26" s="42">
        <f t="shared" si="9"/>
        <v>0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0"/>
        <v>0</v>
      </c>
      <c r="U27" s="35"/>
      <c r="V27" s="35"/>
      <c r="W27" s="35"/>
      <c r="X27" s="40">
        <f t="shared" si="11"/>
        <v>0</v>
      </c>
      <c r="Y27" s="35"/>
      <c r="Z27" s="35"/>
      <c r="AA27" s="35"/>
      <c r="AB27" s="40">
        <f t="shared" si="12"/>
        <v>0</v>
      </c>
      <c r="AC27" s="35"/>
      <c r="AD27" s="35"/>
      <c r="AE27" s="35"/>
      <c r="AF27" s="40">
        <f t="shared" si="13"/>
        <v>0</v>
      </c>
      <c r="AG27" s="40">
        <f t="shared" si="8"/>
        <v>0</v>
      </c>
      <c r="AH27" s="41">
        <f t="shared" si="14"/>
        <v>0</v>
      </c>
      <c r="AI27" s="42">
        <f t="shared" si="9"/>
        <v>0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0"/>
        <v>0</v>
      </c>
      <c r="U28" s="35"/>
      <c r="V28" s="35"/>
      <c r="W28" s="35"/>
      <c r="X28" s="40">
        <f t="shared" si="11"/>
        <v>0</v>
      </c>
      <c r="Y28" s="35"/>
      <c r="Z28" s="35"/>
      <c r="AA28" s="35"/>
      <c r="AB28" s="40">
        <f t="shared" si="12"/>
        <v>0</v>
      </c>
      <c r="AC28" s="35"/>
      <c r="AD28" s="35"/>
      <c r="AE28" s="35"/>
      <c r="AF28" s="40">
        <f t="shared" si="13"/>
        <v>0</v>
      </c>
      <c r="AG28" s="40">
        <f t="shared" si="8"/>
        <v>0</v>
      </c>
      <c r="AH28" s="41">
        <f t="shared" si="14"/>
        <v>0</v>
      </c>
      <c r="AI28" s="42">
        <f t="shared" si="9"/>
        <v>0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0"/>
        <v>0</v>
      </c>
      <c r="U29" s="35"/>
      <c r="V29" s="35"/>
      <c r="W29" s="35"/>
      <c r="X29" s="40">
        <f t="shared" si="11"/>
        <v>0</v>
      </c>
      <c r="Y29" s="35"/>
      <c r="Z29" s="35"/>
      <c r="AA29" s="35"/>
      <c r="AB29" s="40">
        <f t="shared" si="12"/>
        <v>0</v>
      </c>
      <c r="AC29" s="35"/>
      <c r="AD29" s="35"/>
      <c r="AE29" s="35"/>
      <c r="AF29" s="40">
        <f t="shared" si="13"/>
        <v>0</v>
      </c>
      <c r="AG29" s="40">
        <f t="shared" si="8"/>
        <v>0</v>
      </c>
      <c r="AH29" s="41">
        <f t="shared" si="14"/>
        <v>0</v>
      </c>
      <c r="AI29" s="42">
        <f t="shared" si="9"/>
        <v>0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0"/>
        <v>0</v>
      </c>
      <c r="U30" s="35"/>
      <c r="V30" s="35"/>
      <c r="W30" s="35"/>
      <c r="X30" s="40">
        <f t="shared" si="11"/>
        <v>0</v>
      </c>
      <c r="Y30" s="35"/>
      <c r="Z30" s="35"/>
      <c r="AA30" s="35"/>
      <c r="AB30" s="40">
        <f t="shared" si="12"/>
        <v>0</v>
      </c>
      <c r="AC30" s="35"/>
      <c r="AD30" s="35"/>
      <c r="AE30" s="35"/>
      <c r="AF30" s="40">
        <f t="shared" si="13"/>
        <v>0</v>
      </c>
      <c r="AG30" s="40">
        <f t="shared" si="8"/>
        <v>0</v>
      </c>
      <c r="AH30" s="41">
        <f t="shared" si="14"/>
        <v>0</v>
      </c>
      <c r="AI30" s="42">
        <f t="shared" si="9"/>
        <v>0</v>
      </c>
    </row>
    <row r="31" spans="1:35" ht="12.75" customHeight="1" collapsed="1">
      <c r="A31" s="142" t="s">
        <v>55</v>
      </c>
      <c r="B31" s="143"/>
      <c r="C31" s="143"/>
      <c r="D31" s="143"/>
      <c r="E31" s="143"/>
      <c r="F31" s="143"/>
      <c r="G31" s="143"/>
      <c r="H31" s="144"/>
      <c r="I31" s="55">
        <f>SUM(I21:I30)</f>
        <v>0</v>
      </c>
      <c r="J31" s="55">
        <f>SUM(J21:J30)</f>
        <v>0</v>
      </c>
      <c r="K31" s="56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59"/>
      <c r="Q31" s="55">
        <f t="shared" ref="Q31:AG31" si="15">SUM(Q21:Q30)</f>
        <v>0</v>
      </c>
      <c r="R31" s="55">
        <f t="shared" si="15"/>
        <v>0</v>
      </c>
      <c r="S31" s="55">
        <f t="shared" si="15"/>
        <v>0</v>
      </c>
      <c r="T31" s="60">
        <f t="shared" si="15"/>
        <v>0</v>
      </c>
      <c r="U31" s="55">
        <f t="shared" si="15"/>
        <v>0</v>
      </c>
      <c r="V31" s="55">
        <f t="shared" si="15"/>
        <v>0</v>
      </c>
      <c r="W31" s="55">
        <f t="shared" si="15"/>
        <v>0</v>
      </c>
      <c r="X31" s="60">
        <f t="shared" si="15"/>
        <v>0</v>
      </c>
      <c r="Y31" s="55">
        <f t="shared" si="15"/>
        <v>0</v>
      </c>
      <c r="Z31" s="55">
        <f t="shared" si="15"/>
        <v>0</v>
      </c>
      <c r="AA31" s="55">
        <f t="shared" si="15"/>
        <v>0</v>
      </c>
      <c r="AB31" s="60">
        <f t="shared" si="15"/>
        <v>0</v>
      </c>
      <c r="AC31" s="55">
        <f t="shared" si="15"/>
        <v>0</v>
      </c>
      <c r="AD31" s="55">
        <f t="shared" si="15"/>
        <v>0</v>
      </c>
      <c r="AE31" s="55">
        <f t="shared" si="15"/>
        <v>0</v>
      </c>
      <c r="AF31" s="60">
        <f t="shared" si="15"/>
        <v>0</v>
      </c>
      <c r="AG31" s="53">
        <f t="shared" si="15"/>
        <v>0</v>
      </c>
      <c r="AH31" s="54">
        <f>IF(ISERROR(AG31/I31),0,AG31/I31)</f>
        <v>0</v>
      </c>
      <c r="AI31" s="54">
        <f>IF(ISERROR(AG31/$AG$191),0,AG31/$AG$191)</f>
        <v>0</v>
      </c>
    </row>
    <row r="32" spans="1:35" ht="12.75" customHeight="1">
      <c r="A32" s="36"/>
      <c r="B32" s="148" t="s">
        <v>13</v>
      </c>
      <c r="C32" s="149"/>
      <c r="D32" s="150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16">SUM(T33,X33,AB33,AF33)</f>
        <v>0</v>
      </c>
      <c r="AH33" s="41">
        <f>IF(ISERROR(AG33/I33),0,AG33/I33)</f>
        <v>0</v>
      </c>
      <c r="AI33" s="42">
        <f t="shared" ref="AI33:AI42" si="17">IF(ISERROR(AG33/$AG$191),"-",AG33/$AG$191)</f>
        <v>0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:T42" si="18">SUM(Q34:S34)</f>
        <v>0</v>
      </c>
      <c r="U34" s="35"/>
      <c r="V34" s="35"/>
      <c r="W34" s="35"/>
      <c r="X34" s="40">
        <f t="shared" ref="X34:X42" si="19">SUM(U34:W34)</f>
        <v>0</v>
      </c>
      <c r="Y34" s="35"/>
      <c r="Z34" s="35"/>
      <c r="AA34" s="35"/>
      <c r="AB34" s="40">
        <f t="shared" ref="AB34:AB42" si="20">SUM(Y34:AA34)</f>
        <v>0</v>
      </c>
      <c r="AC34" s="35"/>
      <c r="AD34" s="35"/>
      <c r="AE34" s="35"/>
      <c r="AF34" s="40">
        <f t="shared" ref="AF34:AF42" si="21">SUM(AC34:AE34)</f>
        <v>0</v>
      </c>
      <c r="AG34" s="40">
        <f t="shared" si="16"/>
        <v>0</v>
      </c>
      <c r="AH34" s="41">
        <f t="shared" ref="AH34:AH42" si="22">IF(ISERROR(AG34/I34),0,AG34/I34)</f>
        <v>0</v>
      </c>
      <c r="AI34" s="42">
        <f t="shared" si="17"/>
        <v>0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si="18"/>
        <v>0</v>
      </c>
      <c r="U35" s="35"/>
      <c r="V35" s="35"/>
      <c r="W35" s="35"/>
      <c r="X35" s="40">
        <f t="shared" si="19"/>
        <v>0</v>
      </c>
      <c r="Y35" s="35"/>
      <c r="Z35" s="35"/>
      <c r="AA35" s="35"/>
      <c r="AB35" s="40">
        <f t="shared" si="20"/>
        <v>0</v>
      </c>
      <c r="AC35" s="35"/>
      <c r="AD35" s="35"/>
      <c r="AE35" s="35"/>
      <c r="AF35" s="40">
        <f t="shared" si="21"/>
        <v>0</v>
      </c>
      <c r="AG35" s="40">
        <f t="shared" si="16"/>
        <v>0</v>
      </c>
      <c r="AH35" s="41">
        <f t="shared" si="22"/>
        <v>0</v>
      </c>
      <c r="AI35" s="42">
        <f t="shared" si="17"/>
        <v>0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18"/>
        <v>0</v>
      </c>
      <c r="U36" s="35"/>
      <c r="V36" s="35"/>
      <c r="W36" s="35"/>
      <c r="X36" s="40">
        <f t="shared" si="19"/>
        <v>0</v>
      </c>
      <c r="Y36" s="35"/>
      <c r="Z36" s="35"/>
      <c r="AA36" s="35"/>
      <c r="AB36" s="40">
        <f t="shared" si="20"/>
        <v>0</v>
      </c>
      <c r="AC36" s="35"/>
      <c r="AD36" s="35"/>
      <c r="AE36" s="35"/>
      <c r="AF36" s="40">
        <f t="shared" si="21"/>
        <v>0</v>
      </c>
      <c r="AG36" s="40">
        <f t="shared" si="16"/>
        <v>0</v>
      </c>
      <c r="AH36" s="41">
        <f t="shared" si="22"/>
        <v>0</v>
      </c>
      <c r="AI36" s="42">
        <f t="shared" si="17"/>
        <v>0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18"/>
        <v>0</v>
      </c>
      <c r="U37" s="35"/>
      <c r="V37" s="35"/>
      <c r="W37" s="35"/>
      <c r="X37" s="40">
        <f t="shared" si="19"/>
        <v>0</v>
      </c>
      <c r="Y37" s="35"/>
      <c r="Z37" s="35"/>
      <c r="AA37" s="35"/>
      <c r="AB37" s="40">
        <f t="shared" si="20"/>
        <v>0</v>
      </c>
      <c r="AC37" s="35"/>
      <c r="AD37" s="35"/>
      <c r="AE37" s="35"/>
      <c r="AF37" s="40">
        <f t="shared" si="21"/>
        <v>0</v>
      </c>
      <c r="AG37" s="40">
        <f t="shared" si="16"/>
        <v>0</v>
      </c>
      <c r="AH37" s="41">
        <f t="shared" si="22"/>
        <v>0</v>
      </c>
      <c r="AI37" s="42">
        <f t="shared" si="17"/>
        <v>0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18"/>
        <v>0</v>
      </c>
      <c r="U38" s="35"/>
      <c r="V38" s="35"/>
      <c r="W38" s="35"/>
      <c r="X38" s="40">
        <f t="shared" si="19"/>
        <v>0</v>
      </c>
      <c r="Y38" s="35"/>
      <c r="Z38" s="35"/>
      <c r="AA38" s="35"/>
      <c r="AB38" s="40">
        <f t="shared" si="20"/>
        <v>0</v>
      </c>
      <c r="AC38" s="35"/>
      <c r="AD38" s="35"/>
      <c r="AE38" s="35"/>
      <c r="AF38" s="40">
        <f t="shared" si="21"/>
        <v>0</v>
      </c>
      <c r="AG38" s="40">
        <f t="shared" si="16"/>
        <v>0</v>
      </c>
      <c r="AH38" s="41">
        <f t="shared" si="22"/>
        <v>0</v>
      </c>
      <c r="AI38" s="42">
        <f t="shared" si="17"/>
        <v>0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18"/>
        <v>0</v>
      </c>
      <c r="U39" s="35"/>
      <c r="V39" s="35"/>
      <c r="W39" s="35"/>
      <c r="X39" s="40">
        <f t="shared" si="19"/>
        <v>0</v>
      </c>
      <c r="Y39" s="35"/>
      <c r="Z39" s="35"/>
      <c r="AA39" s="35"/>
      <c r="AB39" s="40">
        <f t="shared" si="20"/>
        <v>0</v>
      </c>
      <c r="AC39" s="35"/>
      <c r="AD39" s="35"/>
      <c r="AE39" s="35"/>
      <c r="AF39" s="40">
        <f t="shared" si="21"/>
        <v>0</v>
      </c>
      <c r="AG39" s="40">
        <f t="shared" si="16"/>
        <v>0</v>
      </c>
      <c r="AH39" s="41">
        <f t="shared" si="22"/>
        <v>0</v>
      </c>
      <c r="AI39" s="42">
        <f t="shared" si="17"/>
        <v>0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18"/>
        <v>0</v>
      </c>
      <c r="U40" s="35"/>
      <c r="V40" s="35"/>
      <c r="W40" s="35"/>
      <c r="X40" s="40">
        <f t="shared" si="19"/>
        <v>0</v>
      </c>
      <c r="Y40" s="35"/>
      <c r="Z40" s="35"/>
      <c r="AA40" s="35"/>
      <c r="AB40" s="40">
        <f t="shared" si="20"/>
        <v>0</v>
      </c>
      <c r="AC40" s="35"/>
      <c r="AD40" s="35"/>
      <c r="AE40" s="35"/>
      <c r="AF40" s="40">
        <f t="shared" si="21"/>
        <v>0</v>
      </c>
      <c r="AG40" s="40">
        <f t="shared" si="16"/>
        <v>0</v>
      </c>
      <c r="AH40" s="41">
        <f t="shared" si="22"/>
        <v>0</v>
      </c>
      <c r="AI40" s="42">
        <f t="shared" si="17"/>
        <v>0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18"/>
        <v>0</v>
      </c>
      <c r="U41" s="35"/>
      <c r="V41" s="35"/>
      <c r="W41" s="35"/>
      <c r="X41" s="40">
        <f t="shared" si="19"/>
        <v>0</v>
      </c>
      <c r="Y41" s="35"/>
      <c r="Z41" s="35"/>
      <c r="AA41" s="35"/>
      <c r="AB41" s="40">
        <f t="shared" si="20"/>
        <v>0</v>
      </c>
      <c r="AC41" s="35"/>
      <c r="AD41" s="35"/>
      <c r="AE41" s="35"/>
      <c r="AF41" s="40">
        <f t="shared" si="21"/>
        <v>0</v>
      </c>
      <c r="AG41" s="40">
        <f t="shared" si="16"/>
        <v>0</v>
      </c>
      <c r="AH41" s="41">
        <f t="shared" si="22"/>
        <v>0</v>
      </c>
      <c r="AI41" s="42">
        <f t="shared" si="17"/>
        <v>0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18"/>
        <v>0</v>
      </c>
      <c r="U42" s="35"/>
      <c r="V42" s="35"/>
      <c r="W42" s="35"/>
      <c r="X42" s="40">
        <f t="shared" si="19"/>
        <v>0</v>
      </c>
      <c r="Y42" s="35"/>
      <c r="Z42" s="35"/>
      <c r="AA42" s="35"/>
      <c r="AB42" s="40">
        <f t="shared" si="20"/>
        <v>0</v>
      </c>
      <c r="AC42" s="35"/>
      <c r="AD42" s="35"/>
      <c r="AE42" s="35"/>
      <c r="AF42" s="40">
        <f t="shared" si="21"/>
        <v>0</v>
      </c>
      <c r="AG42" s="40">
        <f t="shared" si="16"/>
        <v>0</v>
      </c>
      <c r="AH42" s="41">
        <f t="shared" si="22"/>
        <v>0</v>
      </c>
      <c r="AI42" s="42">
        <f t="shared" si="17"/>
        <v>0</v>
      </c>
    </row>
    <row r="43" spans="1:35" ht="12.75" customHeight="1" collapsed="1">
      <c r="A43" s="142" t="s">
        <v>57</v>
      </c>
      <c r="B43" s="143"/>
      <c r="C43" s="143"/>
      <c r="D43" s="143"/>
      <c r="E43" s="143"/>
      <c r="F43" s="143"/>
      <c r="G43" s="143"/>
      <c r="H43" s="144"/>
      <c r="I43" s="55">
        <f>SUM(I33:I42)</f>
        <v>0</v>
      </c>
      <c r="J43" s="55">
        <f>SUM(J33:J42)</f>
        <v>0</v>
      </c>
      <c r="K43" s="56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59"/>
      <c r="Q43" s="55">
        <f t="shared" ref="Q43:AG43" si="23">SUM(Q33:Q42)</f>
        <v>0</v>
      </c>
      <c r="R43" s="55">
        <f t="shared" si="23"/>
        <v>0</v>
      </c>
      <c r="S43" s="55">
        <f t="shared" si="23"/>
        <v>0</v>
      </c>
      <c r="T43" s="60">
        <f t="shared" si="23"/>
        <v>0</v>
      </c>
      <c r="U43" s="55">
        <f t="shared" si="23"/>
        <v>0</v>
      </c>
      <c r="V43" s="55">
        <f t="shared" si="23"/>
        <v>0</v>
      </c>
      <c r="W43" s="55">
        <f t="shared" si="23"/>
        <v>0</v>
      </c>
      <c r="X43" s="60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60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0</v>
      </c>
      <c r="AF43" s="60">
        <f t="shared" si="23"/>
        <v>0</v>
      </c>
      <c r="AG43" s="53">
        <f t="shared" si="23"/>
        <v>0</v>
      </c>
      <c r="AH43" s="54">
        <f>IF(ISERROR(AG43/I43),0,AG43/I43)</f>
        <v>0</v>
      </c>
      <c r="AI43" s="54">
        <f>IF(ISERROR(AG43/$AG$191),0,AG43/$AG$191)</f>
        <v>0</v>
      </c>
    </row>
    <row r="44" spans="1:35" ht="12.75" customHeight="1">
      <c r="A44" s="36"/>
      <c r="B44" s="148" t="s">
        <v>14</v>
      </c>
      <c r="C44" s="149"/>
      <c r="D44" s="150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24">SUM(T45,X45,AB45,AF45)</f>
        <v>0</v>
      </c>
      <c r="AH45" s="41">
        <f>IF(ISERROR(AG45/I45),0,AG45/I45)</f>
        <v>0</v>
      </c>
      <c r="AI45" s="42">
        <f t="shared" ref="AI45:AI54" si="25">IF(ISERROR(AG45/$AG$191),"-",AG45/$AG$191)</f>
        <v>0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:T54" si="26">SUM(Q46:S46)</f>
        <v>0</v>
      </c>
      <c r="U46" s="35"/>
      <c r="V46" s="35"/>
      <c r="W46" s="35"/>
      <c r="X46" s="40">
        <f t="shared" ref="X46:X54" si="27">SUM(U46:W46)</f>
        <v>0</v>
      </c>
      <c r="Y46" s="35"/>
      <c r="Z46" s="35"/>
      <c r="AA46" s="35"/>
      <c r="AB46" s="40">
        <f t="shared" ref="AB46:AB54" si="28">SUM(Y46:AA46)</f>
        <v>0</v>
      </c>
      <c r="AC46" s="35"/>
      <c r="AD46" s="35"/>
      <c r="AE46" s="35"/>
      <c r="AF46" s="40">
        <f t="shared" ref="AF46:AF54" si="29">SUM(AC46:AE46)</f>
        <v>0</v>
      </c>
      <c r="AG46" s="40">
        <f t="shared" si="24"/>
        <v>0</v>
      </c>
      <c r="AH46" s="41">
        <f t="shared" ref="AH46:AH54" si="30">IF(ISERROR(AG46/I46),0,AG46/I46)</f>
        <v>0</v>
      </c>
      <c r="AI46" s="42">
        <f t="shared" si="25"/>
        <v>0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si="26"/>
        <v>0</v>
      </c>
      <c r="U47" s="35"/>
      <c r="V47" s="35"/>
      <c r="W47" s="35"/>
      <c r="X47" s="40">
        <f t="shared" si="27"/>
        <v>0</v>
      </c>
      <c r="Y47" s="35"/>
      <c r="Z47" s="35"/>
      <c r="AA47" s="35"/>
      <c r="AB47" s="40">
        <f t="shared" si="28"/>
        <v>0</v>
      </c>
      <c r="AC47" s="35"/>
      <c r="AD47" s="35"/>
      <c r="AE47" s="35"/>
      <c r="AF47" s="40">
        <f t="shared" si="29"/>
        <v>0</v>
      </c>
      <c r="AG47" s="40">
        <f t="shared" si="24"/>
        <v>0</v>
      </c>
      <c r="AH47" s="41">
        <f t="shared" si="30"/>
        <v>0</v>
      </c>
      <c r="AI47" s="42">
        <f t="shared" si="25"/>
        <v>0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26"/>
        <v>0</v>
      </c>
      <c r="U48" s="35"/>
      <c r="V48" s="35"/>
      <c r="W48" s="35"/>
      <c r="X48" s="40">
        <f t="shared" si="27"/>
        <v>0</v>
      </c>
      <c r="Y48" s="35"/>
      <c r="Z48" s="35"/>
      <c r="AA48" s="35"/>
      <c r="AB48" s="40">
        <f t="shared" si="28"/>
        <v>0</v>
      </c>
      <c r="AC48" s="35"/>
      <c r="AD48" s="35"/>
      <c r="AE48" s="35"/>
      <c r="AF48" s="40">
        <f t="shared" si="29"/>
        <v>0</v>
      </c>
      <c r="AG48" s="40">
        <f t="shared" si="24"/>
        <v>0</v>
      </c>
      <c r="AH48" s="41">
        <f t="shared" si="30"/>
        <v>0</v>
      </c>
      <c r="AI48" s="42">
        <f t="shared" si="25"/>
        <v>0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26"/>
        <v>0</v>
      </c>
      <c r="U49" s="35"/>
      <c r="V49" s="35"/>
      <c r="W49" s="35"/>
      <c r="X49" s="40">
        <f t="shared" si="27"/>
        <v>0</v>
      </c>
      <c r="Y49" s="35"/>
      <c r="Z49" s="35"/>
      <c r="AA49" s="35"/>
      <c r="AB49" s="40">
        <f t="shared" si="28"/>
        <v>0</v>
      </c>
      <c r="AC49" s="35"/>
      <c r="AD49" s="35"/>
      <c r="AE49" s="35"/>
      <c r="AF49" s="40">
        <f t="shared" si="29"/>
        <v>0</v>
      </c>
      <c r="AG49" s="40">
        <f t="shared" si="24"/>
        <v>0</v>
      </c>
      <c r="AH49" s="41">
        <f t="shared" si="30"/>
        <v>0</v>
      </c>
      <c r="AI49" s="42">
        <f t="shared" si="25"/>
        <v>0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26"/>
        <v>0</v>
      </c>
      <c r="U50" s="35"/>
      <c r="V50" s="35"/>
      <c r="W50" s="35"/>
      <c r="X50" s="40">
        <f t="shared" si="27"/>
        <v>0</v>
      </c>
      <c r="Y50" s="35"/>
      <c r="Z50" s="35"/>
      <c r="AA50" s="35"/>
      <c r="AB50" s="40">
        <f t="shared" si="28"/>
        <v>0</v>
      </c>
      <c r="AC50" s="35"/>
      <c r="AD50" s="35"/>
      <c r="AE50" s="35"/>
      <c r="AF50" s="40">
        <f t="shared" si="29"/>
        <v>0</v>
      </c>
      <c r="AG50" s="40">
        <f t="shared" si="24"/>
        <v>0</v>
      </c>
      <c r="AH50" s="41">
        <f t="shared" si="30"/>
        <v>0</v>
      </c>
      <c r="AI50" s="42">
        <f t="shared" si="25"/>
        <v>0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26"/>
        <v>0</v>
      </c>
      <c r="U51" s="35"/>
      <c r="V51" s="35"/>
      <c r="W51" s="35"/>
      <c r="X51" s="40">
        <f t="shared" si="27"/>
        <v>0</v>
      </c>
      <c r="Y51" s="35"/>
      <c r="Z51" s="35"/>
      <c r="AA51" s="35"/>
      <c r="AB51" s="40">
        <f t="shared" si="28"/>
        <v>0</v>
      </c>
      <c r="AC51" s="35"/>
      <c r="AD51" s="35"/>
      <c r="AE51" s="35"/>
      <c r="AF51" s="40">
        <f t="shared" si="29"/>
        <v>0</v>
      </c>
      <c r="AG51" s="40">
        <f t="shared" si="24"/>
        <v>0</v>
      </c>
      <c r="AH51" s="41">
        <f t="shared" si="30"/>
        <v>0</v>
      </c>
      <c r="AI51" s="42">
        <f t="shared" si="25"/>
        <v>0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26"/>
        <v>0</v>
      </c>
      <c r="U52" s="35"/>
      <c r="V52" s="35"/>
      <c r="W52" s="35"/>
      <c r="X52" s="40">
        <f t="shared" si="27"/>
        <v>0</v>
      </c>
      <c r="Y52" s="35"/>
      <c r="Z52" s="35"/>
      <c r="AA52" s="35"/>
      <c r="AB52" s="40">
        <f t="shared" si="28"/>
        <v>0</v>
      </c>
      <c r="AC52" s="35"/>
      <c r="AD52" s="35"/>
      <c r="AE52" s="35"/>
      <c r="AF52" s="40">
        <f t="shared" si="29"/>
        <v>0</v>
      </c>
      <c r="AG52" s="40">
        <f t="shared" si="24"/>
        <v>0</v>
      </c>
      <c r="AH52" s="41">
        <f t="shared" si="30"/>
        <v>0</v>
      </c>
      <c r="AI52" s="42">
        <f t="shared" si="25"/>
        <v>0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26"/>
        <v>0</v>
      </c>
      <c r="U53" s="35"/>
      <c r="V53" s="35"/>
      <c r="W53" s="35"/>
      <c r="X53" s="40">
        <f t="shared" si="27"/>
        <v>0</v>
      </c>
      <c r="Y53" s="35"/>
      <c r="Z53" s="35"/>
      <c r="AA53" s="35"/>
      <c r="AB53" s="40">
        <f t="shared" si="28"/>
        <v>0</v>
      </c>
      <c r="AC53" s="35"/>
      <c r="AD53" s="35"/>
      <c r="AE53" s="35"/>
      <c r="AF53" s="40">
        <f t="shared" si="29"/>
        <v>0</v>
      </c>
      <c r="AG53" s="40">
        <f t="shared" si="24"/>
        <v>0</v>
      </c>
      <c r="AH53" s="41">
        <f t="shared" si="30"/>
        <v>0</v>
      </c>
      <c r="AI53" s="42">
        <f t="shared" si="25"/>
        <v>0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26"/>
        <v>0</v>
      </c>
      <c r="U54" s="35"/>
      <c r="V54" s="35"/>
      <c r="W54" s="35"/>
      <c r="X54" s="40">
        <f t="shared" si="27"/>
        <v>0</v>
      </c>
      <c r="Y54" s="35"/>
      <c r="Z54" s="35"/>
      <c r="AA54" s="35"/>
      <c r="AB54" s="40">
        <f t="shared" si="28"/>
        <v>0</v>
      </c>
      <c r="AC54" s="35"/>
      <c r="AD54" s="35"/>
      <c r="AE54" s="35"/>
      <c r="AF54" s="40">
        <f t="shared" si="29"/>
        <v>0</v>
      </c>
      <c r="AG54" s="40">
        <f t="shared" si="24"/>
        <v>0</v>
      </c>
      <c r="AH54" s="41">
        <f t="shared" si="30"/>
        <v>0</v>
      </c>
      <c r="AI54" s="42">
        <f t="shared" si="25"/>
        <v>0</v>
      </c>
    </row>
    <row r="55" spans="1:35" ht="12.75" customHeight="1" collapsed="1">
      <c r="A55" s="142" t="s">
        <v>58</v>
      </c>
      <c r="B55" s="143"/>
      <c r="C55" s="143"/>
      <c r="D55" s="143"/>
      <c r="E55" s="143"/>
      <c r="F55" s="143"/>
      <c r="G55" s="143"/>
      <c r="H55" s="144"/>
      <c r="I55" s="55">
        <f>SUM(I45:I54)</f>
        <v>0</v>
      </c>
      <c r="J55" s="55">
        <f>SUM(J45:J54)</f>
        <v>0</v>
      </c>
      <c r="K55" s="56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59"/>
      <c r="Q55" s="55">
        <f t="shared" ref="Q55:AG55" si="31">SUM(Q45:Q54)</f>
        <v>0</v>
      </c>
      <c r="R55" s="55">
        <f t="shared" si="31"/>
        <v>0</v>
      </c>
      <c r="S55" s="55">
        <f t="shared" si="31"/>
        <v>0</v>
      </c>
      <c r="T55" s="60">
        <f t="shared" si="31"/>
        <v>0</v>
      </c>
      <c r="U55" s="55">
        <f t="shared" si="31"/>
        <v>0</v>
      </c>
      <c r="V55" s="55">
        <f t="shared" si="31"/>
        <v>0</v>
      </c>
      <c r="W55" s="55">
        <f t="shared" si="31"/>
        <v>0</v>
      </c>
      <c r="X55" s="60">
        <f t="shared" si="31"/>
        <v>0</v>
      </c>
      <c r="Y55" s="55">
        <f t="shared" si="31"/>
        <v>0</v>
      </c>
      <c r="Z55" s="55">
        <f t="shared" si="31"/>
        <v>0</v>
      </c>
      <c r="AA55" s="55">
        <f t="shared" si="31"/>
        <v>0</v>
      </c>
      <c r="AB55" s="60">
        <f t="shared" si="31"/>
        <v>0</v>
      </c>
      <c r="AC55" s="55">
        <f t="shared" si="31"/>
        <v>0</v>
      </c>
      <c r="AD55" s="55">
        <f t="shared" si="31"/>
        <v>0</v>
      </c>
      <c r="AE55" s="55">
        <f t="shared" si="31"/>
        <v>0</v>
      </c>
      <c r="AF55" s="60">
        <f t="shared" si="31"/>
        <v>0</v>
      </c>
      <c r="AG55" s="53">
        <f t="shared" si="31"/>
        <v>0</v>
      </c>
      <c r="AH55" s="54">
        <f>IF(ISERROR(AG55/I55),0,AG55/I55)</f>
        <v>0</v>
      </c>
      <c r="AI55" s="54">
        <f>IF(ISERROR(AG55/$AG$191),0,AG55/$AG$191)</f>
        <v>0</v>
      </c>
    </row>
    <row r="56" spans="1:35" ht="12.75" customHeight="1">
      <c r="A56" s="36"/>
      <c r="B56" s="148" t="s">
        <v>59</v>
      </c>
      <c r="C56" s="149"/>
      <c r="D56" s="150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32">SUM(T57,X57,AB57,AF57)</f>
        <v>0</v>
      </c>
      <c r="AH57" s="41">
        <f>IF(ISERROR(AG57/I57),0,AG57/I57)</f>
        <v>0</v>
      </c>
      <c r="AI57" s="42">
        <f t="shared" ref="AI57:AI66" si="33">IF(ISERROR(AG57/$AG$191),"-",AG57/$AG$191)</f>
        <v>0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:T66" si="34">SUM(Q58:S58)</f>
        <v>0</v>
      </c>
      <c r="U58" s="35"/>
      <c r="V58" s="35"/>
      <c r="W58" s="35"/>
      <c r="X58" s="40">
        <f t="shared" ref="X58:X66" si="35">SUM(U58:W58)</f>
        <v>0</v>
      </c>
      <c r="Y58" s="35"/>
      <c r="Z58" s="35"/>
      <c r="AA58" s="35"/>
      <c r="AB58" s="40">
        <f t="shared" ref="AB58:AB66" si="36">SUM(Y58:AA58)</f>
        <v>0</v>
      </c>
      <c r="AC58" s="35"/>
      <c r="AD58" s="35"/>
      <c r="AE58" s="35"/>
      <c r="AF58" s="40">
        <f t="shared" ref="AF58:AF66" si="37">SUM(AC58:AE58)</f>
        <v>0</v>
      </c>
      <c r="AG58" s="40">
        <f t="shared" si="32"/>
        <v>0</v>
      </c>
      <c r="AH58" s="41">
        <f t="shared" ref="AH58:AH66" si="38">IF(ISERROR(AG58/I58),0,AG58/I58)</f>
        <v>0</v>
      </c>
      <c r="AI58" s="42">
        <f t="shared" si="33"/>
        <v>0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si="34"/>
        <v>0</v>
      </c>
      <c r="U59" s="35"/>
      <c r="V59" s="35"/>
      <c r="W59" s="35"/>
      <c r="X59" s="40">
        <f t="shared" si="35"/>
        <v>0</v>
      </c>
      <c r="Y59" s="35"/>
      <c r="Z59" s="35"/>
      <c r="AA59" s="35"/>
      <c r="AB59" s="40">
        <f t="shared" si="36"/>
        <v>0</v>
      </c>
      <c r="AC59" s="35"/>
      <c r="AD59" s="35"/>
      <c r="AE59" s="35"/>
      <c r="AF59" s="40">
        <f t="shared" si="37"/>
        <v>0</v>
      </c>
      <c r="AG59" s="40">
        <f t="shared" si="32"/>
        <v>0</v>
      </c>
      <c r="AH59" s="41">
        <f t="shared" si="38"/>
        <v>0</v>
      </c>
      <c r="AI59" s="42">
        <f t="shared" si="33"/>
        <v>0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34"/>
        <v>0</v>
      </c>
      <c r="U60" s="35"/>
      <c r="V60" s="35"/>
      <c r="W60" s="35"/>
      <c r="X60" s="40">
        <f t="shared" si="35"/>
        <v>0</v>
      </c>
      <c r="Y60" s="35"/>
      <c r="Z60" s="35"/>
      <c r="AA60" s="35"/>
      <c r="AB60" s="40">
        <f t="shared" si="36"/>
        <v>0</v>
      </c>
      <c r="AC60" s="35"/>
      <c r="AD60" s="35"/>
      <c r="AE60" s="35"/>
      <c r="AF60" s="40">
        <f t="shared" si="37"/>
        <v>0</v>
      </c>
      <c r="AG60" s="40">
        <f t="shared" si="32"/>
        <v>0</v>
      </c>
      <c r="AH60" s="41">
        <f t="shared" si="38"/>
        <v>0</v>
      </c>
      <c r="AI60" s="42">
        <f t="shared" si="33"/>
        <v>0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34"/>
        <v>0</v>
      </c>
      <c r="U61" s="35"/>
      <c r="V61" s="35"/>
      <c r="W61" s="35"/>
      <c r="X61" s="40">
        <f t="shared" si="35"/>
        <v>0</v>
      </c>
      <c r="Y61" s="35"/>
      <c r="Z61" s="35"/>
      <c r="AA61" s="35"/>
      <c r="AB61" s="40">
        <f t="shared" si="36"/>
        <v>0</v>
      </c>
      <c r="AC61" s="35"/>
      <c r="AD61" s="35"/>
      <c r="AE61" s="35"/>
      <c r="AF61" s="40">
        <f t="shared" si="37"/>
        <v>0</v>
      </c>
      <c r="AG61" s="40">
        <f t="shared" si="32"/>
        <v>0</v>
      </c>
      <c r="AH61" s="41">
        <f t="shared" si="38"/>
        <v>0</v>
      </c>
      <c r="AI61" s="42">
        <f t="shared" si="33"/>
        <v>0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34"/>
        <v>0</v>
      </c>
      <c r="U62" s="35"/>
      <c r="V62" s="35"/>
      <c r="W62" s="35"/>
      <c r="X62" s="40">
        <f t="shared" si="35"/>
        <v>0</v>
      </c>
      <c r="Y62" s="35"/>
      <c r="Z62" s="35"/>
      <c r="AA62" s="35"/>
      <c r="AB62" s="40">
        <f t="shared" si="36"/>
        <v>0</v>
      </c>
      <c r="AC62" s="35"/>
      <c r="AD62" s="35"/>
      <c r="AE62" s="35"/>
      <c r="AF62" s="40">
        <f t="shared" si="37"/>
        <v>0</v>
      </c>
      <c r="AG62" s="40">
        <f t="shared" si="32"/>
        <v>0</v>
      </c>
      <c r="AH62" s="41">
        <f t="shared" si="38"/>
        <v>0</v>
      </c>
      <c r="AI62" s="42">
        <f t="shared" si="33"/>
        <v>0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34"/>
        <v>0</v>
      </c>
      <c r="U63" s="35"/>
      <c r="V63" s="35"/>
      <c r="W63" s="35"/>
      <c r="X63" s="40">
        <f t="shared" si="35"/>
        <v>0</v>
      </c>
      <c r="Y63" s="35"/>
      <c r="Z63" s="35"/>
      <c r="AA63" s="35"/>
      <c r="AB63" s="40">
        <f t="shared" si="36"/>
        <v>0</v>
      </c>
      <c r="AC63" s="35"/>
      <c r="AD63" s="35"/>
      <c r="AE63" s="35"/>
      <c r="AF63" s="40">
        <f t="shared" si="37"/>
        <v>0</v>
      </c>
      <c r="AG63" s="40">
        <f t="shared" si="32"/>
        <v>0</v>
      </c>
      <c r="AH63" s="41">
        <f t="shared" si="38"/>
        <v>0</v>
      </c>
      <c r="AI63" s="42">
        <f t="shared" si="33"/>
        <v>0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34"/>
        <v>0</v>
      </c>
      <c r="U64" s="35"/>
      <c r="V64" s="35"/>
      <c r="W64" s="35"/>
      <c r="X64" s="40">
        <f t="shared" si="35"/>
        <v>0</v>
      </c>
      <c r="Y64" s="35"/>
      <c r="Z64" s="35"/>
      <c r="AA64" s="35"/>
      <c r="AB64" s="40">
        <f t="shared" si="36"/>
        <v>0</v>
      </c>
      <c r="AC64" s="35"/>
      <c r="AD64" s="35"/>
      <c r="AE64" s="35"/>
      <c r="AF64" s="40">
        <f t="shared" si="37"/>
        <v>0</v>
      </c>
      <c r="AG64" s="40">
        <f t="shared" si="32"/>
        <v>0</v>
      </c>
      <c r="AH64" s="41">
        <f t="shared" si="38"/>
        <v>0</v>
      </c>
      <c r="AI64" s="42">
        <f t="shared" si="33"/>
        <v>0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34"/>
        <v>0</v>
      </c>
      <c r="U65" s="35"/>
      <c r="V65" s="35"/>
      <c r="W65" s="35"/>
      <c r="X65" s="40">
        <f t="shared" si="35"/>
        <v>0</v>
      </c>
      <c r="Y65" s="35"/>
      <c r="Z65" s="35"/>
      <c r="AA65" s="35"/>
      <c r="AB65" s="40">
        <f t="shared" si="36"/>
        <v>0</v>
      </c>
      <c r="AC65" s="35"/>
      <c r="AD65" s="35"/>
      <c r="AE65" s="35"/>
      <c r="AF65" s="40">
        <f t="shared" si="37"/>
        <v>0</v>
      </c>
      <c r="AG65" s="40">
        <f t="shared" si="32"/>
        <v>0</v>
      </c>
      <c r="AH65" s="41">
        <f t="shared" si="38"/>
        <v>0</v>
      </c>
      <c r="AI65" s="42">
        <f t="shared" si="33"/>
        <v>0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34"/>
        <v>0</v>
      </c>
      <c r="U66" s="35"/>
      <c r="V66" s="35"/>
      <c r="W66" s="35"/>
      <c r="X66" s="40">
        <f t="shared" si="35"/>
        <v>0</v>
      </c>
      <c r="Y66" s="35"/>
      <c r="Z66" s="35"/>
      <c r="AA66" s="35"/>
      <c r="AB66" s="40">
        <f t="shared" si="36"/>
        <v>0</v>
      </c>
      <c r="AC66" s="35"/>
      <c r="AD66" s="35"/>
      <c r="AE66" s="35"/>
      <c r="AF66" s="40">
        <f t="shared" si="37"/>
        <v>0</v>
      </c>
      <c r="AG66" s="40">
        <f t="shared" si="32"/>
        <v>0</v>
      </c>
      <c r="AH66" s="41">
        <f t="shared" si="38"/>
        <v>0</v>
      </c>
      <c r="AI66" s="42">
        <f t="shared" si="33"/>
        <v>0</v>
      </c>
    </row>
    <row r="67" spans="1:35" ht="12.75" customHeight="1" collapsed="1">
      <c r="A67" s="142" t="s">
        <v>60</v>
      </c>
      <c r="B67" s="143"/>
      <c r="C67" s="143"/>
      <c r="D67" s="143"/>
      <c r="E67" s="143"/>
      <c r="F67" s="143"/>
      <c r="G67" s="143"/>
      <c r="H67" s="144"/>
      <c r="I67" s="55">
        <f>SUM(I57:I66)</f>
        <v>0</v>
      </c>
      <c r="J67" s="55">
        <f>SUM(J57:J66)</f>
        <v>0</v>
      </c>
      <c r="K67" s="56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59"/>
      <c r="Q67" s="55">
        <f t="shared" ref="Q67:AG67" si="39">SUM(Q57:Q66)</f>
        <v>0</v>
      </c>
      <c r="R67" s="55">
        <f t="shared" si="39"/>
        <v>0</v>
      </c>
      <c r="S67" s="55">
        <f t="shared" si="39"/>
        <v>0</v>
      </c>
      <c r="T67" s="60">
        <f t="shared" si="39"/>
        <v>0</v>
      </c>
      <c r="U67" s="55">
        <f t="shared" si="39"/>
        <v>0</v>
      </c>
      <c r="V67" s="55">
        <f t="shared" si="39"/>
        <v>0</v>
      </c>
      <c r="W67" s="55">
        <f t="shared" si="39"/>
        <v>0</v>
      </c>
      <c r="X67" s="60">
        <f t="shared" si="39"/>
        <v>0</v>
      </c>
      <c r="Y67" s="55">
        <f t="shared" si="39"/>
        <v>0</v>
      </c>
      <c r="Z67" s="55">
        <f t="shared" si="39"/>
        <v>0</v>
      </c>
      <c r="AA67" s="55">
        <f t="shared" si="39"/>
        <v>0</v>
      </c>
      <c r="AB67" s="60">
        <f t="shared" si="39"/>
        <v>0</v>
      </c>
      <c r="AC67" s="55">
        <f t="shared" si="39"/>
        <v>0</v>
      </c>
      <c r="AD67" s="55">
        <f t="shared" si="39"/>
        <v>0</v>
      </c>
      <c r="AE67" s="55">
        <f t="shared" si="39"/>
        <v>0</v>
      </c>
      <c r="AF67" s="60">
        <f t="shared" si="39"/>
        <v>0</v>
      </c>
      <c r="AG67" s="53">
        <f t="shared" si="39"/>
        <v>0</v>
      </c>
      <c r="AH67" s="54">
        <f>IF(ISERROR(AG67/I67),0,AG67/I67)</f>
        <v>0</v>
      </c>
      <c r="AI67" s="54">
        <f>IF(ISERROR(AG67/$AG$191),0,AG67/$AG$191)</f>
        <v>0</v>
      </c>
    </row>
    <row r="68" spans="1:35" ht="12.75" customHeight="1">
      <c r="A68" s="36"/>
      <c r="B68" s="148" t="s">
        <v>15</v>
      </c>
      <c r="C68" s="149"/>
      <c r="D68" s="150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40">SUM(T69,X69,AB69,AF69)</f>
        <v>0</v>
      </c>
      <c r="AH69" s="41">
        <f>IF(ISERROR(AG69/I69),0,AG69/I69)</f>
        <v>0</v>
      </c>
      <c r="AI69" s="42">
        <f t="shared" ref="AI69:AI78" si="41">IF(ISERROR(AG69/$AG$191),"-",AG69/$AG$191)</f>
        <v>0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:T78" si="42">SUM(Q70:S70)</f>
        <v>0</v>
      </c>
      <c r="U70" s="35"/>
      <c r="V70" s="35"/>
      <c r="W70" s="35"/>
      <c r="X70" s="40">
        <f t="shared" ref="X70:X78" si="43">SUM(U70:W70)</f>
        <v>0</v>
      </c>
      <c r="Y70" s="35"/>
      <c r="Z70" s="35"/>
      <c r="AA70" s="35"/>
      <c r="AB70" s="40">
        <f t="shared" ref="AB70:AB78" si="44">SUM(Y70:AA70)</f>
        <v>0</v>
      </c>
      <c r="AC70" s="35"/>
      <c r="AD70" s="35"/>
      <c r="AE70" s="35"/>
      <c r="AF70" s="40">
        <f t="shared" ref="AF70:AF78" si="45">SUM(AC70:AE70)</f>
        <v>0</v>
      </c>
      <c r="AG70" s="40">
        <f t="shared" si="40"/>
        <v>0</v>
      </c>
      <c r="AH70" s="41">
        <f t="shared" ref="AH70:AH78" si="46">IF(ISERROR(AG70/I70),0,AG70/I70)</f>
        <v>0</v>
      </c>
      <c r="AI70" s="42">
        <f t="shared" si="41"/>
        <v>0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si="42"/>
        <v>0</v>
      </c>
      <c r="U71" s="35"/>
      <c r="V71" s="35"/>
      <c r="W71" s="35"/>
      <c r="X71" s="40">
        <f t="shared" si="43"/>
        <v>0</v>
      </c>
      <c r="Y71" s="35"/>
      <c r="Z71" s="35"/>
      <c r="AA71" s="35"/>
      <c r="AB71" s="40">
        <f t="shared" si="44"/>
        <v>0</v>
      </c>
      <c r="AC71" s="35"/>
      <c r="AD71" s="35"/>
      <c r="AE71" s="35"/>
      <c r="AF71" s="40">
        <f t="shared" si="45"/>
        <v>0</v>
      </c>
      <c r="AG71" s="40">
        <f t="shared" si="40"/>
        <v>0</v>
      </c>
      <c r="AH71" s="41">
        <f t="shared" si="46"/>
        <v>0</v>
      </c>
      <c r="AI71" s="42">
        <f t="shared" si="41"/>
        <v>0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42"/>
        <v>0</v>
      </c>
      <c r="U72" s="35"/>
      <c r="V72" s="35"/>
      <c r="W72" s="35"/>
      <c r="X72" s="40">
        <f t="shared" si="43"/>
        <v>0</v>
      </c>
      <c r="Y72" s="35"/>
      <c r="Z72" s="35"/>
      <c r="AA72" s="35"/>
      <c r="AB72" s="40">
        <f t="shared" si="44"/>
        <v>0</v>
      </c>
      <c r="AC72" s="35"/>
      <c r="AD72" s="35"/>
      <c r="AE72" s="35"/>
      <c r="AF72" s="40">
        <f t="shared" si="45"/>
        <v>0</v>
      </c>
      <c r="AG72" s="40">
        <f t="shared" si="40"/>
        <v>0</v>
      </c>
      <c r="AH72" s="41">
        <f t="shared" si="46"/>
        <v>0</v>
      </c>
      <c r="AI72" s="42">
        <f t="shared" si="41"/>
        <v>0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42"/>
        <v>0</v>
      </c>
      <c r="U73" s="35"/>
      <c r="V73" s="35"/>
      <c r="W73" s="35"/>
      <c r="X73" s="40">
        <f t="shared" si="43"/>
        <v>0</v>
      </c>
      <c r="Y73" s="35"/>
      <c r="Z73" s="35"/>
      <c r="AA73" s="35"/>
      <c r="AB73" s="40">
        <f t="shared" si="44"/>
        <v>0</v>
      </c>
      <c r="AC73" s="35"/>
      <c r="AD73" s="35"/>
      <c r="AE73" s="35"/>
      <c r="AF73" s="40">
        <f t="shared" si="45"/>
        <v>0</v>
      </c>
      <c r="AG73" s="40">
        <f t="shared" si="40"/>
        <v>0</v>
      </c>
      <c r="AH73" s="41">
        <f t="shared" si="46"/>
        <v>0</v>
      </c>
      <c r="AI73" s="42">
        <f t="shared" si="41"/>
        <v>0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42"/>
        <v>0</v>
      </c>
      <c r="U74" s="35"/>
      <c r="V74" s="35"/>
      <c r="W74" s="35"/>
      <c r="X74" s="40">
        <f t="shared" si="43"/>
        <v>0</v>
      </c>
      <c r="Y74" s="35"/>
      <c r="Z74" s="35"/>
      <c r="AA74" s="35"/>
      <c r="AB74" s="40">
        <f t="shared" si="44"/>
        <v>0</v>
      </c>
      <c r="AC74" s="35"/>
      <c r="AD74" s="35"/>
      <c r="AE74" s="35"/>
      <c r="AF74" s="40">
        <f t="shared" si="45"/>
        <v>0</v>
      </c>
      <c r="AG74" s="40">
        <f t="shared" si="40"/>
        <v>0</v>
      </c>
      <c r="AH74" s="41">
        <f t="shared" si="46"/>
        <v>0</v>
      </c>
      <c r="AI74" s="42">
        <f t="shared" si="41"/>
        <v>0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42"/>
        <v>0</v>
      </c>
      <c r="U75" s="35"/>
      <c r="V75" s="35"/>
      <c r="W75" s="35"/>
      <c r="X75" s="40">
        <f t="shared" si="43"/>
        <v>0</v>
      </c>
      <c r="Y75" s="35"/>
      <c r="Z75" s="35"/>
      <c r="AA75" s="35"/>
      <c r="AB75" s="40">
        <f t="shared" si="44"/>
        <v>0</v>
      </c>
      <c r="AC75" s="35"/>
      <c r="AD75" s="35"/>
      <c r="AE75" s="35"/>
      <c r="AF75" s="40">
        <f t="shared" si="45"/>
        <v>0</v>
      </c>
      <c r="AG75" s="40">
        <f t="shared" si="40"/>
        <v>0</v>
      </c>
      <c r="AH75" s="41">
        <f t="shared" si="46"/>
        <v>0</v>
      </c>
      <c r="AI75" s="42">
        <f t="shared" si="41"/>
        <v>0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42"/>
        <v>0</v>
      </c>
      <c r="U76" s="35"/>
      <c r="V76" s="35"/>
      <c r="W76" s="35"/>
      <c r="X76" s="40">
        <f t="shared" si="43"/>
        <v>0</v>
      </c>
      <c r="Y76" s="35"/>
      <c r="Z76" s="35"/>
      <c r="AA76" s="35"/>
      <c r="AB76" s="40">
        <f t="shared" si="44"/>
        <v>0</v>
      </c>
      <c r="AC76" s="35"/>
      <c r="AD76" s="35"/>
      <c r="AE76" s="35"/>
      <c r="AF76" s="40">
        <f t="shared" si="45"/>
        <v>0</v>
      </c>
      <c r="AG76" s="40">
        <f t="shared" si="40"/>
        <v>0</v>
      </c>
      <c r="AH76" s="41">
        <f t="shared" si="46"/>
        <v>0</v>
      </c>
      <c r="AI76" s="42">
        <f t="shared" si="41"/>
        <v>0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42"/>
        <v>0</v>
      </c>
      <c r="U77" s="35"/>
      <c r="V77" s="35"/>
      <c r="W77" s="35"/>
      <c r="X77" s="40">
        <f t="shared" si="43"/>
        <v>0</v>
      </c>
      <c r="Y77" s="35"/>
      <c r="Z77" s="35"/>
      <c r="AA77" s="35"/>
      <c r="AB77" s="40">
        <f t="shared" si="44"/>
        <v>0</v>
      </c>
      <c r="AC77" s="35"/>
      <c r="AD77" s="35"/>
      <c r="AE77" s="35"/>
      <c r="AF77" s="40">
        <f t="shared" si="45"/>
        <v>0</v>
      </c>
      <c r="AG77" s="40">
        <f t="shared" si="40"/>
        <v>0</v>
      </c>
      <c r="AH77" s="41">
        <f t="shared" si="46"/>
        <v>0</v>
      </c>
      <c r="AI77" s="42">
        <f t="shared" si="41"/>
        <v>0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42"/>
        <v>0</v>
      </c>
      <c r="U78" s="35"/>
      <c r="V78" s="35"/>
      <c r="W78" s="35"/>
      <c r="X78" s="40">
        <f t="shared" si="43"/>
        <v>0</v>
      </c>
      <c r="Y78" s="35"/>
      <c r="Z78" s="35"/>
      <c r="AA78" s="35"/>
      <c r="AB78" s="40">
        <f t="shared" si="44"/>
        <v>0</v>
      </c>
      <c r="AC78" s="35"/>
      <c r="AD78" s="35"/>
      <c r="AE78" s="35"/>
      <c r="AF78" s="40">
        <f t="shared" si="45"/>
        <v>0</v>
      </c>
      <c r="AG78" s="40">
        <f t="shared" si="40"/>
        <v>0</v>
      </c>
      <c r="AH78" s="41">
        <f t="shared" si="46"/>
        <v>0</v>
      </c>
      <c r="AI78" s="42">
        <f t="shared" si="41"/>
        <v>0</v>
      </c>
    </row>
    <row r="79" spans="1:35" ht="12.75" customHeight="1" collapsed="1">
      <c r="A79" s="142" t="s">
        <v>61</v>
      </c>
      <c r="B79" s="143"/>
      <c r="C79" s="143"/>
      <c r="D79" s="143"/>
      <c r="E79" s="143"/>
      <c r="F79" s="143"/>
      <c r="G79" s="143"/>
      <c r="H79" s="144"/>
      <c r="I79" s="55">
        <f>SUM(I69:I78)</f>
        <v>0</v>
      </c>
      <c r="J79" s="55">
        <f>SUM(J69:J78)</f>
        <v>0</v>
      </c>
      <c r="K79" s="56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59"/>
      <c r="Q79" s="55">
        <f t="shared" ref="Q79:AG79" si="47">SUM(Q69:Q78)</f>
        <v>0</v>
      </c>
      <c r="R79" s="55">
        <f t="shared" si="47"/>
        <v>0</v>
      </c>
      <c r="S79" s="55">
        <f t="shared" si="47"/>
        <v>0</v>
      </c>
      <c r="T79" s="60">
        <f t="shared" si="47"/>
        <v>0</v>
      </c>
      <c r="U79" s="55">
        <f t="shared" si="47"/>
        <v>0</v>
      </c>
      <c r="V79" s="55">
        <f t="shared" si="47"/>
        <v>0</v>
      </c>
      <c r="W79" s="55">
        <f t="shared" si="47"/>
        <v>0</v>
      </c>
      <c r="X79" s="60">
        <f t="shared" si="47"/>
        <v>0</v>
      </c>
      <c r="Y79" s="55">
        <f t="shared" si="47"/>
        <v>0</v>
      </c>
      <c r="Z79" s="55">
        <f t="shared" si="47"/>
        <v>0</v>
      </c>
      <c r="AA79" s="55">
        <f t="shared" si="47"/>
        <v>0</v>
      </c>
      <c r="AB79" s="60">
        <f t="shared" si="47"/>
        <v>0</v>
      </c>
      <c r="AC79" s="55">
        <f t="shared" si="47"/>
        <v>0</v>
      </c>
      <c r="AD79" s="55">
        <f t="shared" si="47"/>
        <v>0</v>
      </c>
      <c r="AE79" s="55">
        <f t="shared" si="47"/>
        <v>0</v>
      </c>
      <c r="AF79" s="60">
        <f t="shared" si="47"/>
        <v>0</v>
      </c>
      <c r="AG79" s="53">
        <f t="shared" si="47"/>
        <v>0</v>
      </c>
      <c r="AH79" s="54">
        <f>IF(ISERROR(AG79/I79),0,AG79/I79)</f>
        <v>0</v>
      </c>
      <c r="AI79" s="54">
        <f>IF(ISERROR(AG79/$AG$191),0,AG79/$AG$191)</f>
        <v>0</v>
      </c>
    </row>
    <row r="80" spans="1:35" ht="12.75" customHeight="1">
      <c r="A80" s="36"/>
      <c r="B80" s="148" t="s">
        <v>16</v>
      </c>
      <c r="C80" s="149"/>
      <c r="D80" s="150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48">SUM(T81,X81,AB81,AF81)</f>
        <v>0</v>
      </c>
      <c r="AH81" s="41">
        <f>IF(ISERROR(AG81/I81),0,AG81/I81)</f>
        <v>0</v>
      </c>
      <c r="AI81" s="42">
        <f t="shared" ref="AI81:AI90" si="49">IF(ISERROR(AG81/$AG$191),"-",AG81/$AG$191)</f>
        <v>0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:T90" si="50">SUM(Q82:S82)</f>
        <v>0</v>
      </c>
      <c r="U82" s="35"/>
      <c r="V82" s="35"/>
      <c r="W82" s="35"/>
      <c r="X82" s="40">
        <f t="shared" ref="X82:X90" si="51">SUM(U82:W82)</f>
        <v>0</v>
      </c>
      <c r="Y82" s="35"/>
      <c r="Z82" s="35"/>
      <c r="AA82" s="35"/>
      <c r="AB82" s="40">
        <f t="shared" ref="AB82:AB90" si="52">SUM(Y82:AA82)</f>
        <v>0</v>
      </c>
      <c r="AC82" s="35"/>
      <c r="AD82" s="35"/>
      <c r="AE82" s="35"/>
      <c r="AF82" s="40">
        <f t="shared" ref="AF82:AF90" si="53">SUM(AC82:AE82)</f>
        <v>0</v>
      </c>
      <c r="AG82" s="40">
        <f t="shared" si="48"/>
        <v>0</v>
      </c>
      <c r="AH82" s="41">
        <f t="shared" ref="AH82:AH90" si="54">IF(ISERROR(AG82/I82),0,AG82/I82)</f>
        <v>0</v>
      </c>
      <c r="AI82" s="42">
        <f t="shared" si="49"/>
        <v>0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si="50"/>
        <v>0</v>
      </c>
      <c r="U83" s="35"/>
      <c r="V83" s="35"/>
      <c r="W83" s="35"/>
      <c r="X83" s="40">
        <f t="shared" si="51"/>
        <v>0</v>
      </c>
      <c r="Y83" s="35"/>
      <c r="Z83" s="35"/>
      <c r="AA83" s="35"/>
      <c r="AB83" s="40">
        <f t="shared" si="52"/>
        <v>0</v>
      </c>
      <c r="AC83" s="35"/>
      <c r="AD83" s="35"/>
      <c r="AE83" s="35"/>
      <c r="AF83" s="40">
        <f t="shared" si="53"/>
        <v>0</v>
      </c>
      <c r="AG83" s="40">
        <f t="shared" si="48"/>
        <v>0</v>
      </c>
      <c r="AH83" s="41">
        <f t="shared" si="54"/>
        <v>0</v>
      </c>
      <c r="AI83" s="42">
        <f t="shared" si="49"/>
        <v>0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50"/>
        <v>0</v>
      </c>
      <c r="U84" s="35"/>
      <c r="V84" s="35"/>
      <c r="W84" s="35"/>
      <c r="X84" s="40">
        <f t="shared" si="51"/>
        <v>0</v>
      </c>
      <c r="Y84" s="35"/>
      <c r="Z84" s="35"/>
      <c r="AA84" s="35"/>
      <c r="AB84" s="40">
        <f t="shared" si="52"/>
        <v>0</v>
      </c>
      <c r="AC84" s="35"/>
      <c r="AD84" s="35"/>
      <c r="AE84" s="35"/>
      <c r="AF84" s="40">
        <f t="shared" si="53"/>
        <v>0</v>
      </c>
      <c r="AG84" s="40">
        <f t="shared" si="48"/>
        <v>0</v>
      </c>
      <c r="AH84" s="41">
        <f t="shared" si="54"/>
        <v>0</v>
      </c>
      <c r="AI84" s="42">
        <f t="shared" si="49"/>
        <v>0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50"/>
        <v>0</v>
      </c>
      <c r="U85" s="35"/>
      <c r="V85" s="35"/>
      <c r="W85" s="35"/>
      <c r="X85" s="40">
        <f t="shared" si="51"/>
        <v>0</v>
      </c>
      <c r="Y85" s="35"/>
      <c r="Z85" s="35"/>
      <c r="AA85" s="35"/>
      <c r="AB85" s="40">
        <f t="shared" si="52"/>
        <v>0</v>
      </c>
      <c r="AC85" s="35"/>
      <c r="AD85" s="35"/>
      <c r="AE85" s="35"/>
      <c r="AF85" s="40">
        <f t="shared" si="53"/>
        <v>0</v>
      </c>
      <c r="AG85" s="40">
        <f t="shared" si="48"/>
        <v>0</v>
      </c>
      <c r="AH85" s="41">
        <f t="shared" si="54"/>
        <v>0</v>
      </c>
      <c r="AI85" s="42">
        <f t="shared" si="49"/>
        <v>0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50"/>
        <v>0</v>
      </c>
      <c r="U86" s="35"/>
      <c r="V86" s="35"/>
      <c r="W86" s="35"/>
      <c r="X86" s="40">
        <f t="shared" si="51"/>
        <v>0</v>
      </c>
      <c r="Y86" s="35"/>
      <c r="Z86" s="35"/>
      <c r="AA86" s="35"/>
      <c r="AB86" s="40">
        <f t="shared" si="52"/>
        <v>0</v>
      </c>
      <c r="AC86" s="35"/>
      <c r="AD86" s="35"/>
      <c r="AE86" s="35"/>
      <c r="AF86" s="40">
        <f t="shared" si="53"/>
        <v>0</v>
      </c>
      <c r="AG86" s="40">
        <f t="shared" si="48"/>
        <v>0</v>
      </c>
      <c r="AH86" s="41">
        <f t="shared" si="54"/>
        <v>0</v>
      </c>
      <c r="AI86" s="42">
        <f t="shared" si="49"/>
        <v>0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50"/>
        <v>0</v>
      </c>
      <c r="U87" s="35"/>
      <c r="V87" s="35"/>
      <c r="W87" s="35"/>
      <c r="X87" s="40">
        <f t="shared" si="51"/>
        <v>0</v>
      </c>
      <c r="Y87" s="35"/>
      <c r="Z87" s="35"/>
      <c r="AA87" s="35"/>
      <c r="AB87" s="40">
        <f t="shared" si="52"/>
        <v>0</v>
      </c>
      <c r="AC87" s="35"/>
      <c r="AD87" s="35"/>
      <c r="AE87" s="35"/>
      <c r="AF87" s="40">
        <f t="shared" si="53"/>
        <v>0</v>
      </c>
      <c r="AG87" s="40">
        <f t="shared" si="48"/>
        <v>0</v>
      </c>
      <c r="AH87" s="41">
        <f t="shared" si="54"/>
        <v>0</v>
      </c>
      <c r="AI87" s="42">
        <f t="shared" si="49"/>
        <v>0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50"/>
        <v>0</v>
      </c>
      <c r="U88" s="35"/>
      <c r="V88" s="35"/>
      <c r="W88" s="35"/>
      <c r="X88" s="40">
        <f t="shared" si="51"/>
        <v>0</v>
      </c>
      <c r="Y88" s="35"/>
      <c r="Z88" s="35"/>
      <c r="AA88" s="35"/>
      <c r="AB88" s="40">
        <f t="shared" si="52"/>
        <v>0</v>
      </c>
      <c r="AC88" s="35"/>
      <c r="AD88" s="35"/>
      <c r="AE88" s="35"/>
      <c r="AF88" s="40">
        <f t="shared" si="53"/>
        <v>0</v>
      </c>
      <c r="AG88" s="40">
        <f t="shared" si="48"/>
        <v>0</v>
      </c>
      <c r="AH88" s="41">
        <f t="shared" si="54"/>
        <v>0</v>
      </c>
      <c r="AI88" s="42">
        <f t="shared" si="49"/>
        <v>0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50"/>
        <v>0</v>
      </c>
      <c r="U89" s="35"/>
      <c r="V89" s="35"/>
      <c r="W89" s="35"/>
      <c r="X89" s="40">
        <f t="shared" si="51"/>
        <v>0</v>
      </c>
      <c r="Y89" s="35"/>
      <c r="Z89" s="35"/>
      <c r="AA89" s="35"/>
      <c r="AB89" s="40">
        <f t="shared" si="52"/>
        <v>0</v>
      </c>
      <c r="AC89" s="35"/>
      <c r="AD89" s="35"/>
      <c r="AE89" s="35"/>
      <c r="AF89" s="40">
        <f t="shared" si="53"/>
        <v>0</v>
      </c>
      <c r="AG89" s="40">
        <f t="shared" si="48"/>
        <v>0</v>
      </c>
      <c r="AH89" s="41">
        <f t="shared" si="54"/>
        <v>0</v>
      </c>
      <c r="AI89" s="42">
        <f t="shared" si="49"/>
        <v>0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50"/>
        <v>0</v>
      </c>
      <c r="U90" s="35"/>
      <c r="V90" s="35"/>
      <c r="W90" s="35"/>
      <c r="X90" s="40">
        <f t="shared" si="51"/>
        <v>0</v>
      </c>
      <c r="Y90" s="35"/>
      <c r="Z90" s="35"/>
      <c r="AA90" s="35"/>
      <c r="AB90" s="40">
        <f t="shared" si="52"/>
        <v>0</v>
      </c>
      <c r="AC90" s="35"/>
      <c r="AD90" s="35"/>
      <c r="AE90" s="35"/>
      <c r="AF90" s="40">
        <f t="shared" si="53"/>
        <v>0</v>
      </c>
      <c r="AG90" s="40">
        <f t="shared" si="48"/>
        <v>0</v>
      </c>
      <c r="AH90" s="41">
        <f t="shared" si="54"/>
        <v>0</v>
      </c>
      <c r="AI90" s="42">
        <f t="shared" si="49"/>
        <v>0</v>
      </c>
    </row>
    <row r="91" spans="1:35" ht="12.75" customHeight="1" collapsed="1">
      <c r="A91" s="142" t="s">
        <v>62</v>
      </c>
      <c r="B91" s="143"/>
      <c r="C91" s="143"/>
      <c r="D91" s="143"/>
      <c r="E91" s="143"/>
      <c r="F91" s="143"/>
      <c r="G91" s="143"/>
      <c r="H91" s="144"/>
      <c r="I91" s="55">
        <f>SUM(I81:I90)</f>
        <v>0</v>
      </c>
      <c r="J91" s="55">
        <f>SUM(J81:J90)</f>
        <v>0</v>
      </c>
      <c r="K91" s="56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59"/>
      <c r="Q91" s="55">
        <f t="shared" ref="Q91:AG91" si="55">SUM(Q81:Q90)</f>
        <v>0</v>
      </c>
      <c r="R91" s="55">
        <f t="shared" si="55"/>
        <v>0</v>
      </c>
      <c r="S91" s="55">
        <f t="shared" si="55"/>
        <v>0</v>
      </c>
      <c r="T91" s="60">
        <f t="shared" si="55"/>
        <v>0</v>
      </c>
      <c r="U91" s="55">
        <f t="shared" si="55"/>
        <v>0</v>
      </c>
      <c r="V91" s="55">
        <f t="shared" si="55"/>
        <v>0</v>
      </c>
      <c r="W91" s="55">
        <f t="shared" si="55"/>
        <v>0</v>
      </c>
      <c r="X91" s="60">
        <f t="shared" si="55"/>
        <v>0</v>
      </c>
      <c r="Y91" s="55">
        <f t="shared" si="55"/>
        <v>0</v>
      </c>
      <c r="Z91" s="55">
        <f t="shared" si="55"/>
        <v>0</v>
      </c>
      <c r="AA91" s="55">
        <f t="shared" si="55"/>
        <v>0</v>
      </c>
      <c r="AB91" s="60">
        <f t="shared" si="55"/>
        <v>0</v>
      </c>
      <c r="AC91" s="55">
        <f t="shared" si="55"/>
        <v>0</v>
      </c>
      <c r="AD91" s="55">
        <f t="shared" si="55"/>
        <v>0</v>
      </c>
      <c r="AE91" s="55">
        <f t="shared" si="55"/>
        <v>0</v>
      </c>
      <c r="AF91" s="60">
        <f t="shared" si="55"/>
        <v>0</v>
      </c>
      <c r="AG91" s="53">
        <f t="shared" si="55"/>
        <v>0</v>
      </c>
      <c r="AH91" s="54">
        <f>IF(ISERROR(AG91/I91),0,AG91/I91)</f>
        <v>0</v>
      </c>
      <c r="AI91" s="54">
        <f>IF(ISERROR(AG91/$AG$191),0,AG91/$AG$191)</f>
        <v>0</v>
      </c>
    </row>
    <row r="92" spans="1:35" ht="12.75" customHeight="1">
      <c r="A92" s="36"/>
      <c r="B92" s="148" t="s">
        <v>63</v>
      </c>
      <c r="C92" s="149"/>
      <c r="D92" s="150"/>
      <c r="E92" s="18"/>
      <c r="F92" s="19"/>
      <c r="G92" s="20"/>
      <c r="H92" s="20"/>
      <c r="I92" s="21"/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hidden="1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9"/>
      <c r="J93" s="30"/>
      <c r="K93" s="28"/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:AG102" si="56">SUM(T93,X93,AB93,AF93)</f>
        <v>0</v>
      </c>
      <c r="AH93" s="41">
        <f>IF(ISERROR(AG93/I93),0,AG93/I93)</f>
        <v>0</v>
      </c>
      <c r="AI93" s="42">
        <f t="shared" ref="AI93:AI102" si="57">IF(ISERROR(AG93/$AG$191),"-",AG93/$AG$191)</f>
        <v>0</v>
      </c>
    </row>
    <row r="94" spans="1:35" ht="12.75" hidden="1" customHeight="1" outlineLevel="1">
      <c r="A94" s="16">
        <v>2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ref="T94:T102" si="58">SUM(Q94:S94)</f>
        <v>0</v>
      </c>
      <c r="U94" s="35"/>
      <c r="V94" s="35"/>
      <c r="W94" s="35"/>
      <c r="X94" s="40">
        <f t="shared" ref="X94:X102" si="59">SUM(U94:W94)</f>
        <v>0</v>
      </c>
      <c r="Y94" s="35"/>
      <c r="Z94" s="35"/>
      <c r="AA94" s="35"/>
      <c r="AB94" s="40">
        <f t="shared" ref="AB94:AB102" si="60">SUM(Y94:AA94)</f>
        <v>0</v>
      </c>
      <c r="AC94" s="35"/>
      <c r="AD94" s="35"/>
      <c r="AE94" s="35"/>
      <c r="AF94" s="40">
        <f t="shared" ref="AF94:AF102" si="61">SUM(AC94:AE94)</f>
        <v>0</v>
      </c>
      <c r="AG94" s="40">
        <f t="shared" si="56"/>
        <v>0</v>
      </c>
      <c r="AH94" s="41">
        <f t="shared" ref="AH94:AH102" si="62">IF(ISERROR(AG94/I94),0,AG94/I94)</f>
        <v>0</v>
      </c>
      <c r="AI94" s="42">
        <f t="shared" si="57"/>
        <v>0</v>
      </c>
    </row>
    <row r="95" spans="1:35" ht="12.75" hidden="1" customHeight="1" outlineLevel="1">
      <c r="A95" s="16">
        <v>3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si="58"/>
        <v>0</v>
      </c>
      <c r="U95" s="35"/>
      <c r="V95" s="35"/>
      <c r="W95" s="35"/>
      <c r="X95" s="40">
        <f t="shared" si="59"/>
        <v>0</v>
      </c>
      <c r="Y95" s="35"/>
      <c r="Z95" s="35"/>
      <c r="AA95" s="35"/>
      <c r="AB95" s="40">
        <f t="shared" si="60"/>
        <v>0</v>
      </c>
      <c r="AC95" s="35"/>
      <c r="AD95" s="35"/>
      <c r="AE95" s="35"/>
      <c r="AF95" s="40">
        <f t="shared" si="61"/>
        <v>0</v>
      </c>
      <c r="AG95" s="40">
        <f t="shared" si="56"/>
        <v>0</v>
      </c>
      <c r="AH95" s="41">
        <f t="shared" si="62"/>
        <v>0</v>
      </c>
      <c r="AI95" s="42">
        <f t="shared" si="57"/>
        <v>0</v>
      </c>
    </row>
    <row r="96" spans="1:35" ht="12.75" hidden="1" customHeight="1" outlineLevel="1">
      <c r="A96" s="16">
        <v>4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58"/>
        <v>0</v>
      </c>
      <c r="U96" s="35"/>
      <c r="V96" s="35"/>
      <c r="W96" s="35"/>
      <c r="X96" s="40">
        <f t="shared" si="59"/>
        <v>0</v>
      </c>
      <c r="Y96" s="35"/>
      <c r="Z96" s="35"/>
      <c r="AA96" s="35"/>
      <c r="AB96" s="40">
        <f t="shared" si="60"/>
        <v>0</v>
      </c>
      <c r="AC96" s="35"/>
      <c r="AD96" s="35"/>
      <c r="AE96" s="35"/>
      <c r="AF96" s="40">
        <f t="shared" si="61"/>
        <v>0</v>
      </c>
      <c r="AG96" s="40">
        <f t="shared" si="56"/>
        <v>0</v>
      </c>
      <c r="AH96" s="41">
        <f t="shared" si="62"/>
        <v>0</v>
      </c>
      <c r="AI96" s="42">
        <f t="shared" si="57"/>
        <v>0</v>
      </c>
    </row>
    <row r="97" spans="1:35" ht="12.75" hidden="1" customHeight="1" outlineLevel="1">
      <c r="A97" s="16">
        <v>5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58"/>
        <v>0</v>
      </c>
      <c r="U97" s="35"/>
      <c r="V97" s="35"/>
      <c r="W97" s="35"/>
      <c r="X97" s="40">
        <f t="shared" si="59"/>
        <v>0</v>
      </c>
      <c r="Y97" s="35"/>
      <c r="Z97" s="35"/>
      <c r="AA97" s="35"/>
      <c r="AB97" s="40">
        <f t="shared" si="60"/>
        <v>0</v>
      </c>
      <c r="AC97" s="35"/>
      <c r="AD97" s="35"/>
      <c r="AE97" s="35"/>
      <c r="AF97" s="40">
        <f t="shared" si="61"/>
        <v>0</v>
      </c>
      <c r="AG97" s="40">
        <f t="shared" si="56"/>
        <v>0</v>
      </c>
      <c r="AH97" s="41">
        <f t="shared" si="62"/>
        <v>0</v>
      </c>
      <c r="AI97" s="42">
        <f t="shared" si="57"/>
        <v>0</v>
      </c>
    </row>
    <row r="98" spans="1:35" ht="12.75" hidden="1" customHeight="1" outlineLevel="1">
      <c r="A98" s="16">
        <v>6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58"/>
        <v>0</v>
      </c>
      <c r="U98" s="35"/>
      <c r="V98" s="35"/>
      <c r="W98" s="35"/>
      <c r="X98" s="40">
        <f t="shared" si="59"/>
        <v>0</v>
      </c>
      <c r="Y98" s="35"/>
      <c r="Z98" s="35"/>
      <c r="AA98" s="35"/>
      <c r="AB98" s="40">
        <f t="shared" si="60"/>
        <v>0</v>
      </c>
      <c r="AC98" s="35"/>
      <c r="AD98" s="35"/>
      <c r="AE98" s="35"/>
      <c r="AF98" s="40">
        <f t="shared" si="61"/>
        <v>0</v>
      </c>
      <c r="AG98" s="40">
        <f t="shared" si="56"/>
        <v>0</v>
      </c>
      <c r="AH98" s="41">
        <f t="shared" si="62"/>
        <v>0</v>
      </c>
      <c r="AI98" s="42">
        <f t="shared" si="57"/>
        <v>0</v>
      </c>
    </row>
    <row r="99" spans="1:35" ht="12.75" hidden="1" customHeight="1" outlineLevel="1">
      <c r="A99" s="16">
        <v>7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58"/>
        <v>0</v>
      </c>
      <c r="U99" s="35"/>
      <c r="V99" s="35"/>
      <c r="W99" s="35"/>
      <c r="X99" s="40">
        <f t="shared" si="59"/>
        <v>0</v>
      </c>
      <c r="Y99" s="35"/>
      <c r="Z99" s="35"/>
      <c r="AA99" s="35"/>
      <c r="AB99" s="40">
        <f t="shared" si="60"/>
        <v>0</v>
      </c>
      <c r="AC99" s="35"/>
      <c r="AD99" s="35"/>
      <c r="AE99" s="35"/>
      <c r="AF99" s="40">
        <f t="shared" si="61"/>
        <v>0</v>
      </c>
      <c r="AG99" s="40">
        <f t="shared" si="56"/>
        <v>0</v>
      </c>
      <c r="AH99" s="41">
        <f t="shared" si="62"/>
        <v>0</v>
      </c>
      <c r="AI99" s="42">
        <f t="shared" si="57"/>
        <v>0</v>
      </c>
    </row>
    <row r="100" spans="1:35" ht="12.75" hidden="1" customHeight="1" outlineLevel="1">
      <c r="A100" s="16">
        <v>8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58"/>
        <v>0</v>
      </c>
      <c r="U100" s="35"/>
      <c r="V100" s="35"/>
      <c r="W100" s="35"/>
      <c r="X100" s="40">
        <f t="shared" si="59"/>
        <v>0</v>
      </c>
      <c r="Y100" s="35"/>
      <c r="Z100" s="35"/>
      <c r="AA100" s="35"/>
      <c r="AB100" s="40">
        <f t="shared" si="60"/>
        <v>0</v>
      </c>
      <c r="AC100" s="35"/>
      <c r="AD100" s="35"/>
      <c r="AE100" s="35"/>
      <c r="AF100" s="40">
        <f t="shared" si="61"/>
        <v>0</v>
      </c>
      <c r="AG100" s="40">
        <f t="shared" si="56"/>
        <v>0</v>
      </c>
      <c r="AH100" s="41">
        <f t="shared" si="62"/>
        <v>0</v>
      </c>
      <c r="AI100" s="42">
        <f t="shared" si="57"/>
        <v>0</v>
      </c>
    </row>
    <row r="101" spans="1:35" ht="12.75" hidden="1" customHeight="1" outlineLevel="1">
      <c r="A101" s="16">
        <v>9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58"/>
        <v>0</v>
      </c>
      <c r="U101" s="35"/>
      <c r="V101" s="35"/>
      <c r="W101" s="35"/>
      <c r="X101" s="40">
        <f t="shared" si="59"/>
        <v>0</v>
      </c>
      <c r="Y101" s="35"/>
      <c r="Z101" s="35"/>
      <c r="AA101" s="35"/>
      <c r="AB101" s="40">
        <f t="shared" si="60"/>
        <v>0</v>
      </c>
      <c r="AC101" s="35"/>
      <c r="AD101" s="35"/>
      <c r="AE101" s="35"/>
      <c r="AF101" s="40">
        <f t="shared" si="61"/>
        <v>0</v>
      </c>
      <c r="AG101" s="40">
        <f t="shared" si="56"/>
        <v>0</v>
      </c>
      <c r="AH101" s="41">
        <f t="shared" si="62"/>
        <v>0</v>
      </c>
      <c r="AI101" s="42">
        <f t="shared" si="57"/>
        <v>0</v>
      </c>
    </row>
    <row r="102" spans="1:35" ht="12.75" hidden="1" customHeight="1" outlineLevel="1">
      <c r="A102" s="16">
        <v>10</v>
      </c>
      <c r="B102" s="32"/>
      <c r="C102" s="31"/>
      <c r="D102" s="32"/>
      <c r="E102" s="32"/>
      <c r="F102" s="32"/>
      <c r="G102" s="31"/>
      <c r="H102" s="31"/>
      <c r="I102" s="29"/>
      <c r="J102" s="34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58"/>
        <v>0</v>
      </c>
      <c r="U102" s="35"/>
      <c r="V102" s="35"/>
      <c r="W102" s="35"/>
      <c r="X102" s="40">
        <f t="shared" si="59"/>
        <v>0</v>
      </c>
      <c r="Y102" s="35"/>
      <c r="Z102" s="35"/>
      <c r="AA102" s="35"/>
      <c r="AB102" s="40">
        <f t="shared" si="60"/>
        <v>0</v>
      </c>
      <c r="AC102" s="35"/>
      <c r="AD102" s="35"/>
      <c r="AE102" s="35"/>
      <c r="AF102" s="40">
        <f t="shared" si="61"/>
        <v>0</v>
      </c>
      <c r="AG102" s="40">
        <f t="shared" si="56"/>
        <v>0</v>
      </c>
      <c r="AH102" s="41">
        <f t="shared" si="62"/>
        <v>0</v>
      </c>
      <c r="AI102" s="42">
        <f t="shared" si="57"/>
        <v>0</v>
      </c>
    </row>
    <row r="103" spans="1:35" ht="12.75" customHeight="1" collapsed="1">
      <c r="A103" s="142" t="s">
        <v>64</v>
      </c>
      <c r="B103" s="143"/>
      <c r="C103" s="143"/>
      <c r="D103" s="143"/>
      <c r="E103" s="143"/>
      <c r="F103" s="143"/>
      <c r="G103" s="143"/>
      <c r="H103" s="144"/>
      <c r="I103" s="55">
        <f>SUM(I93:I102)</f>
        <v>0</v>
      </c>
      <c r="J103" s="55">
        <f>SUM(J93:J102)</f>
        <v>0</v>
      </c>
      <c r="K103" s="56"/>
      <c r="L103" s="55">
        <f>SUM(L93:L102)</f>
        <v>0</v>
      </c>
      <c r="M103" s="55">
        <f>SUM(M93:M102)</f>
        <v>0</v>
      </c>
      <c r="N103" s="55">
        <f>SUM(N93:N102)</f>
        <v>0</v>
      </c>
      <c r="O103" s="57"/>
      <c r="P103" s="59"/>
      <c r="Q103" s="55">
        <f t="shared" ref="Q103:AG103" si="63">SUM(Q93:Q102)</f>
        <v>0</v>
      </c>
      <c r="R103" s="55">
        <f t="shared" si="63"/>
        <v>0</v>
      </c>
      <c r="S103" s="55">
        <f t="shared" si="63"/>
        <v>0</v>
      </c>
      <c r="T103" s="60">
        <f t="shared" si="63"/>
        <v>0</v>
      </c>
      <c r="U103" s="55">
        <f t="shared" si="63"/>
        <v>0</v>
      </c>
      <c r="V103" s="55">
        <f t="shared" si="63"/>
        <v>0</v>
      </c>
      <c r="W103" s="55">
        <f t="shared" si="63"/>
        <v>0</v>
      </c>
      <c r="X103" s="60">
        <f t="shared" si="63"/>
        <v>0</v>
      </c>
      <c r="Y103" s="55">
        <f t="shared" si="63"/>
        <v>0</v>
      </c>
      <c r="Z103" s="55">
        <f t="shared" si="63"/>
        <v>0</v>
      </c>
      <c r="AA103" s="55">
        <f t="shared" si="63"/>
        <v>0</v>
      </c>
      <c r="AB103" s="60">
        <f t="shared" si="63"/>
        <v>0</v>
      </c>
      <c r="AC103" s="55">
        <f t="shared" si="63"/>
        <v>0</v>
      </c>
      <c r="AD103" s="55">
        <f t="shared" si="63"/>
        <v>0</v>
      </c>
      <c r="AE103" s="55">
        <f t="shared" si="63"/>
        <v>0</v>
      </c>
      <c r="AF103" s="60">
        <f t="shared" si="63"/>
        <v>0</v>
      </c>
      <c r="AG103" s="53">
        <f t="shared" si="63"/>
        <v>0</v>
      </c>
      <c r="AH103" s="54">
        <f>IF(ISERROR(AG103/I103),0,AG103/I103)</f>
        <v>0</v>
      </c>
      <c r="AI103" s="54">
        <f>IF(ISERROR(AG103/$AG$191),0,AG103/$AG$191)</f>
        <v>0</v>
      </c>
    </row>
    <row r="104" spans="1:35" ht="12.75" customHeight="1">
      <c r="A104" s="36"/>
      <c r="B104" s="148" t="s">
        <v>65</v>
      </c>
      <c r="C104" s="149"/>
      <c r="D104" s="150"/>
      <c r="E104" s="18"/>
      <c r="F104" s="19"/>
      <c r="G104" s="20"/>
      <c r="H104" s="20"/>
      <c r="I104" s="21"/>
      <c r="J104" s="22"/>
      <c r="K104" s="23"/>
      <c r="L104" s="24"/>
      <c r="M104" s="24"/>
      <c r="N104" s="24"/>
      <c r="O104" s="19"/>
      <c r="P104" s="25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6"/>
      <c r="AI104" s="26"/>
    </row>
    <row r="105" spans="1:35" ht="12.75" hidden="1" customHeight="1" outlineLevel="1">
      <c r="A105" s="16">
        <v>1</v>
      </c>
      <c r="B105" s="28"/>
      <c r="C105" s="27"/>
      <c r="D105" s="28"/>
      <c r="E105" s="28"/>
      <c r="F105" s="28"/>
      <c r="G105" s="27"/>
      <c r="H105" s="27"/>
      <c r="I105" s="29"/>
      <c r="J105" s="30"/>
      <c r="K105" s="28"/>
      <c r="L105" s="35"/>
      <c r="M105" s="35"/>
      <c r="N105" s="35"/>
      <c r="O105" s="28"/>
      <c r="P105" s="28"/>
      <c r="Q105" s="35"/>
      <c r="R105" s="35"/>
      <c r="S105" s="35"/>
      <c r="T105" s="40">
        <f>SUM(Q105:S105)</f>
        <v>0</v>
      </c>
      <c r="U105" s="35"/>
      <c r="V105" s="35"/>
      <c r="W105" s="35"/>
      <c r="X105" s="40">
        <f>SUM(U105:W105)</f>
        <v>0</v>
      </c>
      <c r="Y105" s="35"/>
      <c r="Z105" s="35"/>
      <c r="AA105" s="35"/>
      <c r="AB105" s="40">
        <f>SUM(Y105:AA105)</f>
        <v>0</v>
      </c>
      <c r="AC105" s="35"/>
      <c r="AD105" s="35"/>
      <c r="AE105" s="35"/>
      <c r="AF105" s="40">
        <f>SUM(AC105:AE105)</f>
        <v>0</v>
      </c>
      <c r="AG105" s="40">
        <f t="shared" ref="AG105:AG114" si="64">SUM(T105,X105,AB105,AF105)</f>
        <v>0</v>
      </c>
      <c r="AH105" s="41">
        <f>IF(ISERROR(AG105/I105),0,AG105/I105)</f>
        <v>0</v>
      </c>
      <c r="AI105" s="42">
        <f t="shared" ref="AI105:AI114" si="65">IF(ISERROR(AG105/$AG$191),"-",AG105/$AG$191)</f>
        <v>0</v>
      </c>
    </row>
    <row r="106" spans="1:35" ht="12.75" hidden="1" customHeight="1" outlineLevel="1">
      <c r="A106" s="16">
        <v>2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ref="T106:T114" si="66">SUM(Q106:S106)</f>
        <v>0</v>
      </c>
      <c r="U106" s="35"/>
      <c r="V106" s="35"/>
      <c r="W106" s="35"/>
      <c r="X106" s="40">
        <f t="shared" ref="X106:X114" si="67">SUM(U106:W106)</f>
        <v>0</v>
      </c>
      <c r="Y106" s="35"/>
      <c r="Z106" s="35"/>
      <c r="AA106" s="35"/>
      <c r="AB106" s="40">
        <f t="shared" ref="AB106:AB114" si="68">SUM(Y106:AA106)</f>
        <v>0</v>
      </c>
      <c r="AC106" s="35"/>
      <c r="AD106" s="35"/>
      <c r="AE106" s="35"/>
      <c r="AF106" s="40">
        <f t="shared" ref="AF106:AF114" si="69">SUM(AC106:AE106)</f>
        <v>0</v>
      </c>
      <c r="AG106" s="40">
        <f t="shared" si="64"/>
        <v>0</v>
      </c>
      <c r="AH106" s="41">
        <f t="shared" ref="AH106:AH114" si="70">IF(ISERROR(AG106/I106),0,AG106/I106)</f>
        <v>0</v>
      </c>
      <c r="AI106" s="42">
        <f t="shared" si="65"/>
        <v>0</v>
      </c>
    </row>
    <row r="107" spans="1:35" ht="12.75" hidden="1" customHeight="1" outlineLevel="1">
      <c r="A107" s="16">
        <v>3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si="66"/>
        <v>0</v>
      </c>
      <c r="U107" s="35"/>
      <c r="V107" s="35"/>
      <c r="W107" s="35"/>
      <c r="X107" s="40">
        <f t="shared" si="67"/>
        <v>0</v>
      </c>
      <c r="Y107" s="35"/>
      <c r="Z107" s="35"/>
      <c r="AA107" s="35"/>
      <c r="AB107" s="40">
        <f t="shared" si="68"/>
        <v>0</v>
      </c>
      <c r="AC107" s="35"/>
      <c r="AD107" s="35"/>
      <c r="AE107" s="35"/>
      <c r="AF107" s="40">
        <f t="shared" si="69"/>
        <v>0</v>
      </c>
      <c r="AG107" s="40">
        <f t="shared" si="64"/>
        <v>0</v>
      </c>
      <c r="AH107" s="41">
        <f t="shared" si="70"/>
        <v>0</v>
      </c>
      <c r="AI107" s="42">
        <f t="shared" si="65"/>
        <v>0</v>
      </c>
    </row>
    <row r="108" spans="1:35" ht="12.75" hidden="1" customHeight="1" outlineLevel="1">
      <c r="A108" s="16">
        <v>4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66"/>
        <v>0</v>
      </c>
      <c r="U108" s="35"/>
      <c r="V108" s="35"/>
      <c r="W108" s="35"/>
      <c r="X108" s="40">
        <f t="shared" si="67"/>
        <v>0</v>
      </c>
      <c r="Y108" s="35"/>
      <c r="Z108" s="35"/>
      <c r="AA108" s="35"/>
      <c r="AB108" s="40">
        <f t="shared" si="68"/>
        <v>0</v>
      </c>
      <c r="AC108" s="35"/>
      <c r="AD108" s="35"/>
      <c r="AE108" s="35"/>
      <c r="AF108" s="40">
        <f t="shared" si="69"/>
        <v>0</v>
      </c>
      <c r="AG108" s="40">
        <f t="shared" si="64"/>
        <v>0</v>
      </c>
      <c r="AH108" s="41">
        <f t="shared" si="70"/>
        <v>0</v>
      </c>
      <c r="AI108" s="42">
        <f t="shared" si="65"/>
        <v>0</v>
      </c>
    </row>
    <row r="109" spans="1:35" ht="12.75" hidden="1" customHeight="1" outlineLevel="1">
      <c r="A109" s="16">
        <v>5</v>
      </c>
      <c r="B109" s="32"/>
      <c r="C109" s="31"/>
      <c r="D109" s="32"/>
      <c r="E109" s="32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66"/>
        <v>0</v>
      </c>
      <c r="U109" s="35"/>
      <c r="V109" s="35"/>
      <c r="W109" s="35"/>
      <c r="X109" s="40">
        <f t="shared" si="67"/>
        <v>0</v>
      </c>
      <c r="Y109" s="35"/>
      <c r="Z109" s="35"/>
      <c r="AA109" s="35"/>
      <c r="AB109" s="40">
        <f t="shared" si="68"/>
        <v>0</v>
      </c>
      <c r="AC109" s="35"/>
      <c r="AD109" s="35"/>
      <c r="AE109" s="35"/>
      <c r="AF109" s="40">
        <f t="shared" si="69"/>
        <v>0</v>
      </c>
      <c r="AG109" s="40">
        <f t="shared" si="64"/>
        <v>0</v>
      </c>
      <c r="AH109" s="41">
        <f t="shared" si="70"/>
        <v>0</v>
      </c>
      <c r="AI109" s="42">
        <f t="shared" si="65"/>
        <v>0</v>
      </c>
    </row>
    <row r="110" spans="1:35" ht="12.75" hidden="1" customHeight="1" outlineLevel="1">
      <c r="A110" s="16">
        <v>6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66"/>
        <v>0</v>
      </c>
      <c r="U110" s="35"/>
      <c r="V110" s="35"/>
      <c r="W110" s="35"/>
      <c r="X110" s="40">
        <f t="shared" si="67"/>
        <v>0</v>
      </c>
      <c r="Y110" s="35"/>
      <c r="Z110" s="35"/>
      <c r="AA110" s="35"/>
      <c r="AB110" s="40">
        <f t="shared" si="68"/>
        <v>0</v>
      </c>
      <c r="AC110" s="35"/>
      <c r="AD110" s="35"/>
      <c r="AE110" s="35"/>
      <c r="AF110" s="40">
        <f t="shared" si="69"/>
        <v>0</v>
      </c>
      <c r="AG110" s="40">
        <f t="shared" si="64"/>
        <v>0</v>
      </c>
      <c r="AH110" s="41">
        <f t="shared" si="70"/>
        <v>0</v>
      </c>
      <c r="AI110" s="42">
        <f t="shared" si="65"/>
        <v>0</v>
      </c>
    </row>
    <row r="111" spans="1:35" ht="12.75" hidden="1" customHeight="1" outlineLevel="1">
      <c r="A111" s="16">
        <v>7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66"/>
        <v>0</v>
      </c>
      <c r="U111" s="35"/>
      <c r="V111" s="35"/>
      <c r="W111" s="35"/>
      <c r="X111" s="40">
        <f t="shared" si="67"/>
        <v>0</v>
      </c>
      <c r="Y111" s="35"/>
      <c r="Z111" s="35"/>
      <c r="AA111" s="35"/>
      <c r="AB111" s="40">
        <f t="shared" si="68"/>
        <v>0</v>
      </c>
      <c r="AC111" s="35"/>
      <c r="AD111" s="35"/>
      <c r="AE111" s="35"/>
      <c r="AF111" s="40">
        <f t="shared" si="69"/>
        <v>0</v>
      </c>
      <c r="AG111" s="40">
        <f t="shared" si="64"/>
        <v>0</v>
      </c>
      <c r="AH111" s="41">
        <f t="shared" si="70"/>
        <v>0</v>
      </c>
      <c r="AI111" s="42">
        <f t="shared" si="65"/>
        <v>0</v>
      </c>
    </row>
    <row r="112" spans="1:35" ht="12.75" hidden="1" customHeight="1" outlineLevel="1">
      <c r="A112" s="16">
        <v>8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66"/>
        <v>0</v>
      </c>
      <c r="U112" s="35"/>
      <c r="V112" s="35"/>
      <c r="W112" s="35"/>
      <c r="X112" s="40">
        <f t="shared" si="67"/>
        <v>0</v>
      </c>
      <c r="Y112" s="35"/>
      <c r="Z112" s="35"/>
      <c r="AA112" s="35"/>
      <c r="AB112" s="40">
        <f t="shared" si="68"/>
        <v>0</v>
      </c>
      <c r="AC112" s="35"/>
      <c r="AD112" s="35"/>
      <c r="AE112" s="35"/>
      <c r="AF112" s="40">
        <f t="shared" si="69"/>
        <v>0</v>
      </c>
      <c r="AG112" s="40">
        <f t="shared" si="64"/>
        <v>0</v>
      </c>
      <c r="AH112" s="41">
        <f t="shared" si="70"/>
        <v>0</v>
      </c>
      <c r="AI112" s="42">
        <f t="shared" si="65"/>
        <v>0</v>
      </c>
    </row>
    <row r="113" spans="1:35" ht="12.75" hidden="1" customHeight="1" outlineLevel="1">
      <c r="A113" s="16">
        <v>9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66"/>
        <v>0</v>
      </c>
      <c r="U113" s="35"/>
      <c r="V113" s="35"/>
      <c r="W113" s="35"/>
      <c r="X113" s="40">
        <f t="shared" si="67"/>
        <v>0</v>
      </c>
      <c r="Y113" s="35"/>
      <c r="Z113" s="35"/>
      <c r="AA113" s="35"/>
      <c r="AB113" s="40">
        <f t="shared" si="68"/>
        <v>0</v>
      </c>
      <c r="AC113" s="35"/>
      <c r="AD113" s="35"/>
      <c r="AE113" s="35"/>
      <c r="AF113" s="40">
        <f t="shared" si="69"/>
        <v>0</v>
      </c>
      <c r="AG113" s="40">
        <f t="shared" si="64"/>
        <v>0</v>
      </c>
      <c r="AH113" s="41">
        <f t="shared" si="70"/>
        <v>0</v>
      </c>
      <c r="AI113" s="42">
        <f t="shared" si="65"/>
        <v>0</v>
      </c>
    </row>
    <row r="114" spans="1:35" ht="12.75" hidden="1" customHeight="1" outlineLevel="1">
      <c r="A114" s="16">
        <v>10</v>
      </c>
      <c r="B114" s="32"/>
      <c r="C114" s="31"/>
      <c r="D114" s="32"/>
      <c r="E114" s="32"/>
      <c r="F114" s="32"/>
      <c r="G114" s="31"/>
      <c r="H114" s="31"/>
      <c r="I114" s="29"/>
      <c r="J114" s="34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66"/>
        <v>0</v>
      </c>
      <c r="U114" s="35"/>
      <c r="V114" s="35"/>
      <c r="W114" s="35"/>
      <c r="X114" s="40">
        <f t="shared" si="67"/>
        <v>0</v>
      </c>
      <c r="Y114" s="35"/>
      <c r="Z114" s="35"/>
      <c r="AA114" s="35"/>
      <c r="AB114" s="40">
        <f t="shared" si="68"/>
        <v>0</v>
      </c>
      <c r="AC114" s="35"/>
      <c r="AD114" s="35"/>
      <c r="AE114" s="35"/>
      <c r="AF114" s="40">
        <f t="shared" si="69"/>
        <v>0</v>
      </c>
      <c r="AG114" s="40">
        <f t="shared" si="64"/>
        <v>0</v>
      </c>
      <c r="AH114" s="41">
        <f t="shared" si="70"/>
        <v>0</v>
      </c>
      <c r="AI114" s="42">
        <f t="shared" si="65"/>
        <v>0</v>
      </c>
    </row>
    <row r="115" spans="1:35" ht="12.75" customHeight="1" collapsed="1">
      <c r="A115" s="142" t="s">
        <v>66</v>
      </c>
      <c r="B115" s="143"/>
      <c r="C115" s="143"/>
      <c r="D115" s="143"/>
      <c r="E115" s="143"/>
      <c r="F115" s="143"/>
      <c r="G115" s="143"/>
      <c r="H115" s="144"/>
      <c r="I115" s="55">
        <f>SUM(I105:I114)</f>
        <v>0</v>
      </c>
      <c r="J115" s="55">
        <f>SUM(J105:J114)</f>
        <v>0</v>
      </c>
      <c r="K115" s="56"/>
      <c r="L115" s="55">
        <f>SUM(L105:L114)</f>
        <v>0</v>
      </c>
      <c r="M115" s="55">
        <f>SUM(M105:M114)</f>
        <v>0</v>
      </c>
      <c r="N115" s="55">
        <f>SUM(N105:N114)</f>
        <v>0</v>
      </c>
      <c r="O115" s="57"/>
      <c r="P115" s="59"/>
      <c r="Q115" s="55">
        <f t="shared" ref="Q115:AG115" si="71">SUM(Q105:Q114)</f>
        <v>0</v>
      </c>
      <c r="R115" s="55">
        <f t="shared" si="71"/>
        <v>0</v>
      </c>
      <c r="S115" s="55">
        <f t="shared" si="71"/>
        <v>0</v>
      </c>
      <c r="T115" s="60">
        <f t="shared" si="71"/>
        <v>0</v>
      </c>
      <c r="U115" s="55">
        <f t="shared" si="71"/>
        <v>0</v>
      </c>
      <c r="V115" s="55">
        <f t="shared" si="71"/>
        <v>0</v>
      </c>
      <c r="W115" s="55">
        <f t="shared" si="71"/>
        <v>0</v>
      </c>
      <c r="X115" s="60">
        <f t="shared" si="71"/>
        <v>0</v>
      </c>
      <c r="Y115" s="55">
        <f t="shared" si="71"/>
        <v>0</v>
      </c>
      <c r="Z115" s="55">
        <f t="shared" si="71"/>
        <v>0</v>
      </c>
      <c r="AA115" s="55">
        <f t="shared" si="71"/>
        <v>0</v>
      </c>
      <c r="AB115" s="60">
        <f t="shared" si="71"/>
        <v>0</v>
      </c>
      <c r="AC115" s="55">
        <f t="shared" si="71"/>
        <v>0</v>
      </c>
      <c r="AD115" s="55">
        <f t="shared" si="71"/>
        <v>0</v>
      </c>
      <c r="AE115" s="55">
        <f t="shared" si="71"/>
        <v>0</v>
      </c>
      <c r="AF115" s="60">
        <f t="shared" si="71"/>
        <v>0</v>
      </c>
      <c r="AG115" s="53">
        <f t="shared" si="71"/>
        <v>0</v>
      </c>
      <c r="AH115" s="54">
        <f>IF(ISERROR(AG115/I115),0,AG115/I115)</f>
        <v>0</v>
      </c>
      <c r="AI115" s="54">
        <f>IF(ISERROR(AG115/$AG$191),0,AG115/$AG$191)</f>
        <v>0</v>
      </c>
    </row>
    <row r="116" spans="1:35" ht="12.75" customHeight="1">
      <c r="A116" s="36"/>
      <c r="B116" s="148" t="s">
        <v>17</v>
      </c>
      <c r="C116" s="149"/>
      <c r="D116" s="150"/>
      <c r="E116" s="18"/>
      <c r="F116" s="19"/>
      <c r="G116" s="20"/>
      <c r="H116" s="20"/>
      <c r="I116" s="21"/>
      <c r="J116" s="22"/>
      <c r="K116" s="23"/>
      <c r="L116" s="24"/>
      <c r="M116" s="24"/>
      <c r="N116" s="24"/>
      <c r="O116" s="19"/>
      <c r="P116" s="25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6"/>
      <c r="AI116" s="26"/>
    </row>
    <row r="117" spans="1:35" ht="12.75" hidden="1" customHeight="1" outlineLevel="1">
      <c r="A117" s="16">
        <v>1</v>
      </c>
      <c r="B117" s="28"/>
      <c r="C117" s="27"/>
      <c r="D117" s="37"/>
      <c r="E117" s="39"/>
      <c r="F117" s="38"/>
      <c r="G117" s="27"/>
      <c r="H117" s="27"/>
      <c r="I117" s="29"/>
      <c r="J117" s="30"/>
      <c r="K117" s="28"/>
      <c r="L117" s="35"/>
      <c r="M117" s="35"/>
      <c r="N117" s="35"/>
      <c r="O117" s="28"/>
      <c r="P117" s="28"/>
      <c r="Q117" s="35"/>
      <c r="R117" s="35"/>
      <c r="S117" s="35"/>
      <c r="T117" s="40">
        <f>SUM(Q117:S117)</f>
        <v>0</v>
      </c>
      <c r="U117" s="35"/>
      <c r="V117" s="35"/>
      <c r="W117" s="35"/>
      <c r="X117" s="40">
        <f>SUM(U117:W117)</f>
        <v>0</v>
      </c>
      <c r="Y117" s="35"/>
      <c r="Z117" s="35"/>
      <c r="AA117" s="35"/>
      <c r="AB117" s="40">
        <f>SUM(Y117:AA117)</f>
        <v>0</v>
      </c>
      <c r="AC117" s="35"/>
      <c r="AD117" s="35"/>
      <c r="AE117" s="35"/>
      <c r="AF117" s="40">
        <f>SUM(AC117:AE117)</f>
        <v>0</v>
      </c>
      <c r="AG117" s="40">
        <f t="shared" ref="AG117:AG126" si="72">SUM(T117,X117,AB117,AF117)</f>
        <v>0</v>
      </c>
      <c r="AH117" s="41">
        <f>IF(ISERROR(AG117/I117),0,AG117/I117)</f>
        <v>0</v>
      </c>
      <c r="AI117" s="42">
        <f t="shared" ref="AI117:AI126" si="73">IF(ISERROR(AG117/$AG$191),"-",AG117/$AG$191)</f>
        <v>0</v>
      </c>
    </row>
    <row r="118" spans="1:35" ht="12.75" hidden="1" customHeight="1" outlineLevel="1">
      <c r="A118" s="16">
        <v>2</v>
      </c>
      <c r="B118" s="32"/>
      <c r="C118" s="31"/>
      <c r="D118" s="32"/>
      <c r="E118" s="28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ref="T118:T126" si="74">SUM(Q118:S118)</f>
        <v>0</v>
      </c>
      <c r="U118" s="35"/>
      <c r="V118" s="35"/>
      <c r="W118" s="35"/>
      <c r="X118" s="40">
        <f t="shared" ref="X118:X126" si="75">SUM(U118:W118)</f>
        <v>0</v>
      </c>
      <c r="Y118" s="35"/>
      <c r="Z118" s="35"/>
      <c r="AA118" s="35"/>
      <c r="AB118" s="40">
        <f t="shared" ref="AB118:AB126" si="76">SUM(Y118:AA118)</f>
        <v>0</v>
      </c>
      <c r="AC118" s="35"/>
      <c r="AD118" s="35"/>
      <c r="AE118" s="35"/>
      <c r="AF118" s="40">
        <f t="shared" ref="AF118:AF126" si="77">SUM(AC118:AE118)</f>
        <v>0</v>
      </c>
      <c r="AG118" s="40">
        <f t="shared" si="72"/>
        <v>0</v>
      </c>
      <c r="AH118" s="41">
        <f t="shared" ref="AH118:AH126" si="78">IF(ISERROR(AG118/I118),0,AG118/I118)</f>
        <v>0</v>
      </c>
      <c r="AI118" s="42">
        <f t="shared" si="73"/>
        <v>0</v>
      </c>
    </row>
    <row r="119" spans="1:35" ht="12.75" hidden="1" customHeight="1" outlineLevel="1">
      <c r="A119" s="16">
        <v>3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si="74"/>
        <v>0</v>
      </c>
      <c r="U119" s="35"/>
      <c r="V119" s="35"/>
      <c r="W119" s="35"/>
      <c r="X119" s="40">
        <f t="shared" si="75"/>
        <v>0</v>
      </c>
      <c r="Y119" s="35"/>
      <c r="Z119" s="35"/>
      <c r="AA119" s="35"/>
      <c r="AB119" s="40">
        <f t="shared" si="76"/>
        <v>0</v>
      </c>
      <c r="AC119" s="35"/>
      <c r="AD119" s="35"/>
      <c r="AE119" s="35"/>
      <c r="AF119" s="40">
        <f t="shared" si="77"/>
        <v>0</v>
      </c>
      <c r="AG119" s="40">
        <f t="shared" si="72"/>
        <v>0</v>
      </c>
      <c r="AH119" s="41">
        <f t="shared" si="78"/>
        <v>0</v>
      </c>
      <c r="AI119" s="42">
        <f t="shared" si="73"/>
        <v>0</v>
      </c>
    </row>
    <row r="120" spans="1:35" ht="12.75" hidden="1" customHeight="1" outlineLevel="1">
      <c r="A120" s="16">
        <v>4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74"/>
        <v>0</v>
      </c>
      <c r="U120" s="35"/>
      <c r="V120" s="35"/>
      <c r="W120" s="35"/>
      <c r="X120" s="40">
        <f t="shared" si="75"/>
        <v>0</v>
      </c>
      <c r="Y120" s="35"/>
      <c r="Z120" s="35"/>
      <c r="AA120" s="35"/>
      <c r="AB120" s="40">
        <f t="shared" si="76"/>
        <v>0</v>
      </c>
      <c r="AC120" s="35"/>
      <c r="AD120" s="35"/>
      <c r="AE120" s="35"/>
      <c r="AF120" s="40">
        <f t="shared" si="77"/>
        <v>0</v>
      </c>
      <c r="AG120" s="40">
        <f t="shared" si="72"/>
        <v>0</v>
      </c>
      <c r="AH120" s="41">
        <f t="shared" si="78"/>
        <v>0</v>
      </c>
      <c r="AI120" s="42">
        <f t="shared" si="73"/>
        <v>0</v>
      </c>
    </row>
    <row r="121" spans="1:35" ht="12.75" hidden="1" customHeight="1" outlineLevel="1">
      <c r="A121" s="16">
        <v>5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74"/>
        <v>0</v>
      </c>
      <c r="U121" s="35"/>
      <c r="V121" s="35"/>
      <c r="W121" s="35"/>
      <c r="X121" s="40">
        <f t="shared" si="75"/>
        <v>0</v>
      </c>
      <c r="Y121" s="35"/>
      <c r="Z121" s="35"/>
      <c r="AA121" s="35"/>
      <c r="AB121" s="40">
        <f t="shared" si="76"/>
        <v>0</v>
      </c>
      <c r="AC121" s="35"/>
      <c r="AD121" s="35"/>
      <c r="AE121" s="35"/>
      <c r="AF121" s="40">
        <f t="shared" si="77"/>
        <v>0</v>
      </c>
      <c r="AG121" s="40">
        <f t="shared" si="72"/>
        <v>0</v>
      </c>
      <c r="AH121" s="41">
        <f t="shared" si="78"/>
        <v>0</v>
      </c>
      <c r="AI121" s="42">
        <f t="shared" si="73"/>
        <v>0</v>
      </c>
    </row>
    <row r="122" spans="1:35" ht="12.75" hidden="1" customHeight="1" outlineLevel="1">
      <c r="A122" s="16">
        <v>6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74"/>
        <v>0</v>
      </c>
      <c r="U122" s="35"/>
      <c r="V122" s="35"/>
      <c r="W122" s="35"/>
      <c r="X122" s="40">
        <f t="shared" si="75"/>
        <v>0</v>
      </c>
      <c r="Y122" s="35"/>
      <c r="Z122" s="35"/>
      <c r="AA122" s="35"/>
      <c r="AB122" s="40">
        <f t="shared" si="76"/>
        <v>0</v>
      </c>
      <c r="AC122" s="35"/>
      <c r="AD122" s="35"/>
      <c r="AE122" s="35"/>
      <c r="AF122" s="40">
        <f t="shared" si="77"/>
        <v>0</v>
      </c>
      <c r="AG122" s="40">
        <f t="shared" si="72"/>
        <v>0</v>
      </c>
      <c r="AH122" s="41">
        <f t="shared" si="78"/>
        <v>0</v>
      </c>
      <c r="AI122" s="42">
        <f t="shared" si="73"/>
        <v>0</v>
      </c>
    </row>
    <row r="123" spans="1:35" ht="12.75" hidden="1" customHeight="1" outlineLevel="1">
      <c r="A123" s="16">
        <v>7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74"/>
        <v>0</v>
      </c>
      <c r="U123" s="35"/>
      <c r="V123" s="35"/>
      <c r="W123" s="35"/>
      <c r="X123" s="40">
        <f t="shared" si="75"/>
        <v>0</v>
      </c>
      <c r="Y123" s="35"/>
      <c r="Z123" s="35"/>
      <c r="AA123" s="35"/>
      <c r="AB123" s="40">
        <f t="shared" si="76"/>
        <v>0</v>
      </c>
      <c r="AC123" s="35"/>
      <c r="AD123" s="35"/>
      <c r="AE123" s="35"/>
      <c r="AF123" s="40">
        <f t="shared" si="77"/>
        <v>0</v>
      </c>
      <c r="AG123" s="40">
        <f t="shared" si="72"/>
        <v>0</v>
      </c>
      <c r="AH123" s="41">
        <f t="shared" si="78"/>
        <v>0</v>
      </c>
      <c r="AI123" s="42">
        <f t="shared" si="73"/>
        <v>0</v>
      </c>
    </row>
    <row r="124" spans="1:35" ht="12.75" hidden="1" customHeight="1" outlineLevel="1">
      <c r="A124" s="16">
        <v>8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74"/>
        <v>0</v>
      </c>
      <c r="U124" s="35"/>
      <c r="V124" s="35"/>
      <c r="W124" s="35"/>
      <c r="X124" s="40">
        <f t="shared" si="75"/>
        <v>0</v>
      </c>
      <c r="Y124" s="35"/>
      <c r="Z124" s="35"/>
      <c r="AA124" s="35"/>
      <c r="AB124" s="40">
        <f t="shared" si="76"/>
        <v>0</v>
      </c>
      <c r="AC124" s="35"/>
      <c r="AD124" s="35"/>
      <c r="AE124" s="35"/>
      <c r="AF124" s="40">
        <f t="shared" si="77"/>
        <v>0</v>
      </c>
      <c r="AG124" s="40">
        <f t="shared" si="72"/>
        <v>0</v>
      </c>
      <c r="AH124" s="41">
        <f t="shared" si="78"/>
        <v>0</v>
      </c>
      <c r="AI124" s="42">
        <f t="shared" si="73"/>
        <v>0</v>
      </c>
    </row>
    <row r="125" spans="1:35" ht="12.75" hidden="1" customHeight="1" outlineLevel="1">
      <c r="A125" s="16">
        <v>9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74"/>
        <v>0</v>
      </c>
      <c r="U125" s="35"/>
      <c r="V125" s="35"/>
      <c r="W125" s="35"/>
      <c r="X125" s="40">
        <f t="shared" si="75"/>
        <v>0</v>
      </c>
      <c r="Y125" s="35"/>
      <c r="Z125" s="35"/>
      <c r="AA125" s="35"/>
      <c r="AB125" s="40">
        <f t="shared" si="76"/>
        <v>0</v>
      </c>
      <c r="AC125" s="35"/>
      <c r="AD125" s="35"/>
      <c r="AE125" s="35"/>
      <c r="AF125" s="40">
        <f t="shared" si="77"/>
        <v>0</v>
      </c>
      <c r="AG125" s="40">
        <f t="shared" si="72"/>
        <v>0</v>
      </c>
      <c r="AH125" s="41">
        <f t="shared" si="78"/>
        <v>0</v>
      </c>
      <c r="AI125" s="42">
        <f t="shared" si="73"/>
        <v>0</v>
      </c>
    </row>
    <row r="126" spans="1:35" ht="12.75" hidden="1" customHeight="1" outlineLevel="1">
      <c r="A126" s="16">
        <v>10</v>
      </c>
      <c r="B126" s="32"/>
      <c r="C126" s="31"/>
      <c r="D126" s="32"/>
      <c r="E126" s="32"/>
      <c r="F126" s="32"/>
      <c r="G126" s="31"/>
      <c r="H126" s="31"/>
      <c r="I126" s="29"/>
      <c r="J126" s="34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74"/>
        <v>0</v>
      </c>
      <c r="U126" s="35"/>
      <c r="V126" s="35"/>
      <c r="W126" s="35"/>
      <c r="X126" s="40">
        <f t="shared" si="75"/>
        <v>0</v>
      </c>
      <c r="Y126" s="35"/>
      <c r="Z126" s="35"/>
      <c r="AA126" s="35"/>
      <c r="AB126" s="40">
        <f t="shared" si="76"/>
        <v>0</v>
      </c>
      <c r="AC126" s="35"/>
      <c r="AD126" s="35"/>
      <c r="AE126" s="35"/>
      <c r="AF126" s="40">
        <f t="shared" si="77"/>
        <v>0</v>
      </c>
      <c r="AG126" s="40">
        <f t="shared" si="72"/>
        <v>0</v>
      </c>
      <c r="AH126" s="41">
        <f t="shared" si="78"/>
        <v>0</v>
      </c>
      <c r="AI126" s="42">
        <f t="shared" si="73"/>
        <v>0</v>
      </c>
    </row>
    <row r="127" spans="1:35" ht="12.75" customHeight="1" collapsed="1">
      <c r="A127" s="142" t="s">
        <v>67</v>
      </c>
      <c r="B127" s="143"/>
      <c r="C127" s="143"/>
      <c r="D127" s="143"/>
      <c r="E127" s="143"/>
      <c r="F127" s="143"/>
      <c r="G127" s="143"/>
      <c r="H127" s="144"/>
      <c r="I127" s="55">
        <f>SUM(I117:I126)</f>
        <v>0</v>
      </c>
      <c r="J127" s="55">
        <f>SUM(J117:J126)</f>
        <v>0</v>
      </c>
      <c r="K127" s="56"/>
      <c r="L127" s="55">
        <f>SUM(L117:L126)</f>
        <v>0</v>
      </c>
      <c r="M127" s="55">
        <f>SUM(M117:M126)</f>
        <v>0</v>
      </c>
      <c r="N127" s="55">
        <f>SUM(N117:N126)</f>
        <v>0</v>
      </c>
      <c r="O127" s="57"/>
      <c r="P127" s="59"/>
      <c r="Q127" s="55">
        <f t="shared" ref="Q127:AG127" si="79">SUM(Q117:Q126)</f>
        <v>0</v>
      </c>
      <c r="R127" s="55">
        <f t="shared" si="79"/>
        <v>0</v>
      </c>
      <c r="S127" s="55">
        <f t="shared" si="79"/>
        <v>0</v>
      </c>
      <c r="T127" s="60">
        <f t="shared" si="79"/>
        <v>0</v>
      </c>
      <c r="U127" s="55">
        <f t="shared" si="79"/>
        <v>0</v>
      </c>
      <c r="V127" s="55">
        <f t="shared" si="79"/>
        <v>0</v>
      </c>
      <c r="W127" s="55">
        <f t="shared" si="79"/>
        <v>0</v>
      </c>
      <c r="X127" s="60">
        <f t="shared" si="79"/>
        <v>0</v>
      </c>
      <c r="Y127" s="55">
        <f t="shared" si="79"/>
        <v>0</v>
      </c>
      <c r="Z127" s="55">
        <f t="shared" si="79"/>
        <v>0</v>
      </c>
      <c r="AA127" s="55">
        <f t="shared" si="79"/>
        <v>0</v>
      </c>
      <c r="AB127" s="60">
        <f t="shared" si="79"/>
        <v>0</v>
      </c>
      <c r="AC127" s="55">
        <f t="shared" si="79"/>
        <v>0</v>
      </c>
      <c r="AD127" s="55">
        <f t="shared" si="79"/>
        <v>0</v>
      </c>
      <c r="AE127" s="55">
        <f t="shared" si="79"/>
        <v>0</v>
      </c>
      <c r="AF127" s="60">
        <f t="shared" si="79"/>
        <v>0</v>
      </c>
      <c r="AG127" s="53">
        <f t="shared" si="79"/>
        <v>0</v>
      </c>
      <c r="AH127" s="54">
        <f>IF(ISERROR(AG127/I127),0,AG127/I127)</f>
        <v>0</v>
      </c>
      <c r="AI127" s="54">
        <f>IF(ISERROR(AG127/$AG$191),0,AG127/$AG$191)</f>
        <v>0</v>
      </c>
    </row>
    <row r="128" spans="1:35" ht="12.75" customHeight="1">
      <c r="A128" s="36"/>
      <c r="B128" s="148" t="s">
        <v>68</v>
      </c>
      <c r="C128" s="149"/>
      <c r="D128" s="150"/>
      <c r="E128" s="18"/>
      <c r="F128" s="19"/>
      <c r="G128" s="20"/>
      <c r="H128" s="20"/>
      <c r="I128" s="21"/>
      <c r="J128" s="22"/>
      <c r="K128" s="23"/>
      <c r="L128" s="24"/>
      <c r="M128" s="24"/>
      <c r="N128" s="24"/>
      <c r="O128" s="19"/>
      <c r="P128" s="25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6"/>
      <c r="AI128" s="26"/>
    </row>
    <row r="129" spans="1:35" ht="12.75" hidden="1" customHeight="1" outlineLevel="1">
      <c r="A129" s="16">
        <v>1</v>
      </c>
      <c r="B129" s="28"/>
      <c r="C129" s="27"/>
      <c r="D129" s="28"/>
      <c r="E129" s="28"/>
      <c r="F129" s="28"/>
      <c r="G129" s="27"/>
      <c r="H129" s="27"/>
      <c r="I129" s="29"/>
      <c r="J129" s="30"/>
      <c r="K129" s="28"/>
      <c r="L129" s="35"/>
      <c r="M129" s="35"/>
      <c r="N129" s="35"/>
      <c r="O129" s="28"/>
      <c r="P129" s="28"/>
      <c r="Q129" s="35"/>
      <c r="R129" s="35"/>
      <c r="S129" s="35"/>
      <c r="T129" s="40">
        <f>SUM(Q129:S129)</f>
        <v>0</v>
      </c>
      <c r="U129" s="35"/>
      <c r="V129" s="35"/>
      <c r="W129" s="35"/>
      <c r="X129" s="40">
        <f>SUM(U129:W129)</f>
        <v>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ref="AG129:AG138" si="80">SUM(T129,X129,AB129,AF129)</f>
        <v>0</v>
      </c>
      <c r="AH129" s="41">
        <f>IF(ISERROR(AG129/I129),0,AG129/I129)</f>
        <v>0</v>
      </c>
      <c r="AI129" s="42">
        <f t="shared" ref="AI129:AI138" si="81">IF(ISERROR(AG129/$AG$191),"-",AG129/$AG$191)</f>
        <v>0</v>
      </c>
    </row>
    <row r="130" spans="1:35" ht="12.75" hidden="1" customHeight="1" outlineLevel="1">
      <c r="A130" s="16">
        <v>2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ref="T130:T138" si="82">SUM(Q130:S130)</f>
        <v>0</v>
      </c>
      <c r="U130" s="35"/>
      <c r="V130" s="35"/>
      <c r="W130" s="35"/>
      <c r="X130" s="40">
        <f t="shared" ref="X130:X138" si="83">SUM(U130:W130)</f>
        <v>0</v>
      </c>
      <c r="Y130" s="35"/>
      <c r="Z130" s="35"/>
      <c r="AA130" s="35"/>
      <c r="AB130" s="40">
        <f t="shared" ref="AB130:AB138" si="84">SUM(Y130:AA130)</f>
        <v>0</v>
      </c>
      <c r="AC130" s="35"/>
      <c r="AD130" s="35"/>
      <c r="AE130" s="35"/>
      <c r="AF130" s="40">
        <f t="shared" ref="AF130:AF138" si="85">SUM(AC130:AE130)</f>
        <v>0</v>
      </c>
      <c r="AG130" s="40">
        <f t="shared" si="80"/>
        <v>0</v>
      </c>
      <c r="AH130" s="41">
        <f t="shared" ref="AH130:AH138" si="86">IF(ISERROR(AG130/I130),0,AG130/I130)</f>
        <v>0</v>
      </c>
      <c r="AI130" s="42">
        <f t="shared" si="81"/>
        <v>0</v>
      </c>
    </row>
    <row r="131" spans="1:35" ht="12.75" hidden="1" customHeight="1" outlineLevel="1">
      <c r="A131" s="16">
        <v>3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si="82"/>
        <v>0</v>
      </c>
      <c r="U131" s="35"/>
      <c r="V131" s="35"/>
      <c r="W131" s="35"/>
      <c r="X131" s="40">
        <f t="shared" si="83"/>
        <v>0</v>
      </c>
      <c r="Y131" s="35"/>
      <c r="Z131" s="35"/>
      <c r="AA131" s="35"/>
      <c r="AB131" s="40">
        <f t="shared" si="84"/>
        <v>0</v>
      </c>
      <c r="AC131" s="35"/>
      <c r="AD131" s="35"/>
      <c r="AE131" s="35"/>
      <c r="AF131" s="40">
        <f t="shared" si="85"/>
        <v>0</v>
      </c>
      <c r="AG131" s="40">
        <f t="shared" si="80"/>
        <v>0</v>
      </c>
      <c r="AH131" s="41">
        <f t="shared" si="86"/>
        <v>0</v>
      </c>
      <c r="AI131" s="42">
        <f t="shared" si="81"/>
        <v>0</v>
      </c>
    </row>
    <row r="132" spans="1:35" ht="12.75" hidden="1" customHeight="1" outlineLevel="1">
      <c r="A132" s="16">
        <v>4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82"/>
        <v>0</v>
      </c>
      <c r="U132" s="35"/>
      <c r="V132" s="35"/>
      <c r="W132" s="35"/>
      <c r="X132" s="40">
        <f t="shared" si="83"/>
        <v>0</v>
      </c>
      <c r="Y132" s="35"/>
      <c r="Z132" s="35"/>
      <c r="AA132" s="35"/>
      <c r="AB132" s="40">
        <f t="shared" si="84"/>
        <v>0</v>
      </c>
      <c r="AC132" s="35"/>
      <c r="AD132" s="35"/>
      <c r="AE132" s="35"/>
      <c r="AF132" s="40">
        <f t="shared" si="85"/>
        <v>0</v>
      </c>
      <c r="AG132" s="40">
        <f t="shared" si="80"/>
        <v>0</v>
      </c>
      <c r="AH132" s="41">
        <f t="shared" si="86"/>
        <v>0</v>
      </c>
      <c r="AI132" s="42">
        <f t="shared" si="81"/>
        <v>0</v>
      </c>
    </row>
    <row r="133" spans="1:35" ht="12.75" hidden="1" customHeight="1" outlineLevel="1">
      <c r="A133" s="16">
        <v>5</v>
      </c>
      <c r="B133" s="32"/>
      <c r="C133" s="31"/>
      <c r="D133" s="32"/>
      <c r="E133" s="32"/>
      <c r="F133" s="32"/>
      <c r="G133" s="31"/>
      <c r="H133" s="31"/>
      <c r="I133" s="29"/>
      <c r="J133" s="33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82"/>
        <v>0</v>
      </c>
      <c r="U133" s="35"/>
      <c r="V133" s="35"/>
      <c r="W133" s="35"/>
      <c r="X133" s="40">
        <f t="shared" si="83"/>
        <v>0</v>
      </c>
      <c r="Y133" s="35"/>
      <c r="Z133" s="35"/>
      <c r="AA133" s="35"/>
      <c r="AB133" s="40">
        <f t="shared" si="84"/>
        <v>0</v>
      </c>
      <c r="AC133" s="35"/>
      <c r="AD133" s="35"/>
      <c r="AE133" s="35"/>
      <c r="AF133" s="40">
        <f t="shared" si="85"/>
        <v>0</v>
      </c>
      <c r="AG133" s="40">
        <f t="shared" si="80"/>
        <v>0</v>
      </c>
      <c r="AH133" s="41">
        <f t="shared" si="86"/>
        <v>0</v>
      </c>
      <c r="AI133" s="42">
        <f t="shared" si="81"/>
        <v>0</v>
      </c>
    </row>
    <row r="134" spans="1:35" ht="12.75" hidden="1" customHeight="1" outlineLevel="1">
      <c r="A134" s="16">
        <v>6</v>
      </c>
      <c r="B134" s="32"/>
      <c r="C134" s="31"/>
      <c r="D134" s="32"/>
      <c r="E134" s="32"/>
      <c r="F134" s="32"/>
      <c r="G134" s="31"/>
      <c r="H134" s="31"/>
      <c r="I134" s="29"/>
      <c r="J134" s="33"/>
      <c r="K134" s="32"/>
      <c r="L134" s="35"/>
      <c r="M134" s="35"/>
      <c r="N134" s="35"/>
      <c r="O134" s="32"/>
      <c r="P134" s="32"/>
      <c r="Q134" s="35"/>
      <c r="R134" s="35"/>
      <c r="S134" s="35"/>
      <c r="T134" s="40">
        <f t="shared" si="82"/>
        <v>0</v>
      </c>
      <c r="U134" s="35"/>
      <c r="V134" s="35"/>
      <c r="W134" s="35"/>
      <c r="X134" s="40">
        <f t="shared" si="83"/>
        <v>0</v>
      </c>
      <c r="Y134" s="35"/>
      <c r="Z134" s="35"/>
      <c r="AA134" s="35"/>
      <c r="AB134" s="40">
        <f t="shared" si="84"/>
        <v>0</v>
      </c>
      <c r="AC134" s="35"/>
      <c r="AD134" s="35"/>
      <c r="AE134" s="35"/>
      <c r="AF134" s="40">
        <f t="shared" si="85"/>
        <v>0</v>
      </c>
      <c r="AG134" s="40">
        <f t="shared" si="80"/>
        <v>0</v>
      </c>
      <c r="AH134" s="41">
        <f t="shared" si="86"/>
        <v>0</v>
      </c>
      <c r="AI134" s="42">
        <f t="shared" si="81"/>
        <v>0</v>
      </c>
    </row>
    <row r="135" spans="1:35" ht="12.75" hidden="1" customHeight="1" outlineLevel="1">
      <c r="A135" s="16">
        <v>7</v>
      </c>
      <c r="B135" s="32"/>
      <c r="C135" s="31"/>
      <c r="D135" s="32"/>
      <c r="E135" s="32"/>
      <c r="F135" s="32"/>
      <c r="G135" s="31"/>
      <c r="H135" s="31"/>
      <c r="I135" s="29"/>
      <c r="J135" s="33"/>
      <c r="K135" s="32"/>
      <c r="L135" s="35"/>
      <c r="M135" s="35"/>
      <c r="N135" s="35"/>
      <c r="O135" s="32"/>
      <c r="P135" s="32"/>
      <c r="Q135" s="35"/>
      <c r="R135" s="35"/>
      <c r="S135" s="35"/>
      <c r="T135" s="40">
        <f t="shared" si="82"/>
        <v>0</v>
      </c>
      <c r="U135" s="35"/>
      <c r="V135" s="35"/>
      <c r="W135" s="35"/>
      <c r="X135" s="40">
        <f t="shared" si="83"/>
        <v>0</v>
      </c>
      <c r="Y135" s="35"/>
      <c r="Z135" s="35"/>
      <c r="AA135" s="35"/>
      <c r="AB135" s="40">
        <f t="shared" si="84"/>
        <v>0</v>
      </c>
      <c r="AC135" s="35"/>
      <c r="AD135" s="35"/>
      <c r="AE135" s="35"/>
      <c r="AF135" s="40">
        <f t="shared" si="85"/>
        <v>0</v>
      </c>
      <c r="AG135" s="40">
        <f t="shared" si="80"/>
        <v>0</v>
      </c>
      <c r="AH135" s="41">
        <f t="shared" si="86"/>
        <v>0</v>
      </c>
      <c r="AI135" s="42">
        <f t="shared" si="81"/>
        <v>0</v>
      </c>
    </row>
    <row r="136" spans="1:35" ht="12.75" hidden="1" customHeight="1" outlineLevel="1">
      <c r="A136" s="16">
        <v>8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si="82"/>
        <v>0</v>
      </c>
      <c r="U136" s="35"/>
      <c r="V136" s="35"/>
      <c r="W136" s="35"/>
      <c r="X136" s="40">
        <f t="shared" si="83"/>
        <v>0</v>
      </c>
      <c r="Y136" s="35"/>
      <c r="Z136" s="35"/>
      <c r="AA136" s="35"/>
      <c r="AB136" s="40">
        <f t="shared" si="84"/>
        <v>0</v>
      </c>
      <c r="AC136" s="35"/>
      <c r="AD136" s="35"/>
      <c r="AE136" s="35"/>
      <c r="AF136" s="40">
        <f t="shared" si="85"/>
        <v>0</v>
      </c>
      <c r="AG136" s="40">
        <f t="shared" si="80"/>
        <v>0</v>
      </c>
      <c r="AH136" s="41">
        <f t="shared" si="86"/>
        <v>0</v>
      </c>
      <c r="AI136" s="42">
        <f t="shared" si="81"/>
        <v>0</v>
      </c>
    </row>
    <row r="137" spans="1:35" ht="12.75" hidden="1" customHeight="1" outlineLevel="1">
      <c r="A137" s="16">
        <v>9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82"/>
        <v>0</v>
      </c>
      <c r="U137" s="35"/>
      <c r="V137" s="35"/>
      <c r="W137" s="35"/>
      <c r="X137" s="40">
        <f t="shared" si="83"/>
        <v>0</v>
      </c>
      <c r="Y137" s="35"/>
      <c r="Z137" s="35"/>
      <c r="AA137" s="35"/>
      <c r="AB137" s="40">
        <f t="shared" si="84"/>
        <v>0</v>
      </c>
      <c r="AC137" s="35"/>
      <c r="AD137" s="35"/>
      <c r="AE137" s="35"/>
      <c r="AF137" s="40">
        <f t="shared" si="85"/>
        <v>0</v>
      </c>
      <c r="AG137" s="40">
        <f t="shared" si="80"/>
        <v>0</v>
      </c>
      <c r="AH137" s="41">
        <f t="shared" si="86"/>
        <v>0</v>
      </c>
      <c r="AI137" s="42">
        <f t="shared" si="81"/>
        <v>0</v>
      </c>
    </row>
    <row r="138" spans="1:35" ht="12.75" hidden="1" customHeight="1" outlineLevel="1">
      <c r="A138" s="16">
        <v>10</v>
      </c>
      <c r="B138" s="32"/>
      <c r="C138" s="31"/>
      <c r="D138" s="32"/>
      <c r="E138" s="32"/>
      <c r="F138" s="32"/>
      <c r="G138" s="31"/>
      <c r="H138" s="31"/>
      <c r="I138" s="29"/>
      <c r="J138" s="34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82"/>
        <v>0</v>
      </c>
      <c r="U138" s="35"/>
      <c r="V138" s="35"/>
      <c r="W138" s="35"/>
      <c r="X138" s="40">
        <f t="shared" si="83"/>
        <v>0</v>
      </c>
      <c r="Y138" s="35"/>
      <c r="Z138" s="35"/>
      <c r="AA138" s="35"/>
      <c r="AB138" s="40">
        <f t="shared" si="84"/>
        <v>0</v>
      </c>
      <c r="AC138" s="35"/>
      <c r="AD138" s="35"/>
      <c r="AE138" s="35"/>
      <c r="AF138" s="40">
        <f t="shared" si="85"/>
        <v>0</v>
      </c>
      <c r="AG138" s="40">
        <f t="shared" si="80"/>
        <v>0</v>
      </c>
      <c r="AH138" s="41">
        <f t="shared" si="86"/>
        <v>0</v>
      </c>
      <c r="AI138" s="42">
        <f t="shared" si="81"/>
        <v>0</v>
      </c>
    </row>
    <row r="139" spans="1:35" ht="12.75" customHeight="1" collapsed="1">
      <c r="A139" s="142" t="s">
        <v>69</v>
      </c>
      <c r="B139" s="143"/>
      <c r="C139" s="143"/>
      <c r="D139" s="143"/>
      <c r="E139" s="143"/>
      <c r="F139" s="143"/>
      <c r="G139" s="143"/>
      <c r="H139" s="144"/>
      <c r="I139" s="55">
        <f>SUM(I129:I138)</f>
        <v>0</v>
      </c>
      <c r="J139" s="55">
        <f>SUM(J129:J138)</f>
        <v>0</v>
      </c>
      <c r="K139" s="56"/>
      <c r="L139" s="55">
        <f>SUM(L129:L138)</f>
        <v>0</v>
      </c>
      <c r="M139" s="55">
        <f>SUM(M129:M138)</f>
        <v>0</v>
      </c>
      <c r="N139" s="55">
        <f>SUM(N129:N138)</f>
        <v>0</v>
      </c>
      <c r="O139" s="57"/>
      <c r="P139" s="59"/>
      <c r="Q139" s="55">
        <f t="shared" ref="Q139:AG139" si="87">SUM(Q129:Q138)</f>
        <v>0</v>
      </c>
      <c r="R139" s="55">
        <f t="shared" si="87"/>
        <v>0</v>
      </c>
      <c r="S139" s="55">
        <f t="shared" si="87"/>
        <v>0</v>
      </c>
      <c r="T139" s="60">
        <f t="shared" si="87"/>
        <v>0</v>
      </c>
      <c r="U139" s="55">
        <f t="shared" si="87"/>
        <v>0</v>
      </c>
      <c r="V139" s="55">
        <f t="shared" si="87"/>
        <v>0</v>
      </c>
      <c r="W139" s="55">
        <f t="shared" si="87"/>
        <v>0</v>
      </c>
      <c r="X139" s="60">
        <f t="shared" si="87"/>
        <v>0</v>
      </c>
      <c r="Y139" s="55">
        <f t="shared" si="87"/>
        <v>0</v>
      </c>
      <c r="Z139" s="55">
        <f t="shared" si="87"/>
        <v>0</v>
      </c>
      <c r="AA139" s="55">
        <f t="shared" si="87"/>
        <v>0</v>
      </c>
      <c r="AB139" s="60">
        <f t="shared" si="87"/>
        <v>0</v>
      </c>
      <c r="AC139" s="55">
        <f t="shared" si="87"/>
        <v>0</v>
      </c>
      <c r="AD139" s="55">
        <f t="shared" si="87"/>
        <v>0</v>
      </c>
      <c r="AE139" s="55">
        <f t="shared" si="87"/>
        <v>0</v>
      </c>
      <c r="AF139" s="60">
        <f t="shared" si="87"/>
        <v>0</v>
      </c>
      <c r="AG139" s="53">
        <f t="shared" si="87"/>
        <v>0</v>
      </c>
      <c r="AH139" s="54">
        <f>IF(ISERROR(AG139/I139),0,AG139/I139)</f>
        <v>0</v>
      </c>
      <c r="AI139" s="54">
        <f>IF(ISERROR(AG139/$AG$191),0,AG139/$AG$191)</f>
        <v>0</v>
      </c>
    </row>
    <row r="140" spans="1:35" ht="12.75" customHeight="1">
      <c r="A140" s="36"/>
      <c r="B140" s="148" t="s">
        <v>18</v>
      </c>
      <c r="C140" s="149"/>
      <c r="D140" s="150"/>
      <c r="E140" s="18"/>
      <c r="F140" s="19"/>
      <c r="G140" s="20"/>
      <c r="H140" s="20"/>
      <c r="I140" s="21"/>
      <c r="J140" s="22"/>
      <c r="K140" s="23"/>
      <c r="L140" s="24"/>
      <c r="M140" s="24"/>
      <c r="N140" s="24"/>
      <c r="O140" s="19"/>
      <c r="P140" s="25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6"/>
      <c r="AI140" s="26"/>
    </row>
    <row r="141" spans="1:35" ht="12.75" hidden="1" customHeight="1" outlineLevel="1">
      <c r="A141" s="16">
        <v>1</v>
      </c>
      <c r="B141" s="28"/>
      <c r="C141" s="27"/>
      <c r="D141" s="28"/>
      <c r="E141" s="28"/>
      <c r="F141" s="28"/>
      <c r="G141" s="27"/>
      <c r="H141" s="27"/>
      <c r="I141" s="29"/>
      <c r="J141" s="30"/>
      <c r="K141" s="28"/>
      <c r="L141" s="35"/>
      <c r="M141" s="35"/>
      <c r="N141" s="35"/>
      <c r="O141" s="28"/>
      <c r="P141" s="28"/>
      <c r="Q141" s="35"/>
      <c r="R141" s="35"/>
      <c r="S141" s="35"/>
      <c r="T141" s="40">
        <f>SUM(Q141:S141)</f>
        <v>0</v>
      </c>
      <c r="U141" s="35"/>
      <c r="V141" s="35"/>
      <c r="W141" s="35"/>
      <c r="X141" s="40">
        <f>SUM(U141:W141)</f>
        <v>0</v>
      </c>
      <c r="Y141" s="35"/>
      <c r="Z141" s="35"/>
      <c r="AA141" s="35"/>
      <c r="AB141" s="40">
        <f>SUM(Y141:AA141)</f>
        <v>0</v>
      </c>
      <c r="AC141" s="35"/>
      <c r="AD141" s="35"/>
      <c r="AE141" s="35"/>
      <c r="AF141" s="40">
        <f>SUM(AC141:AE141)</f>
        <v>0</v>
      </c>
      <c r="AG141" s="40">
        <f t="shared" ref="AG141:AG150" si="88">SUM(T141,X141,AB141,AF141)</f>
        <v>0</v>
      </c>
      <c r="AH141" s="41">
        <f>IF(ISERROR(AG141/I141),0,AG141/I141)</f>
        <v>0</v>
      </c>
      <c r="AI141" s="42">
        <f t="shared" ref="AI141:AI150" si="89">IF(ISERROR(AG141/$AG$191),"-",AG141/$AG$191)</f>
        <v>0</v>
      </c>
    </row>
    <row r="142" spans="1:35" ht="12.75" hidden="1" customHeight="1" outlineLevel="1">
      <c r="A142" s="16">
        <v>2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ref="T142:T150" si="90">SUM(Q142:S142)</f>
        <v>0</v>
      </c>
      <c r="U142" s="35"/>
      <c r="V142" s="35"/>
      <c r="W142" s="35"/>
      <c r="X142" s="40">
        <f t="shared" ref="X142:X150" si="91">SUM(U142:W142)</f>
        <v>0</v>
      </c>
      <c r="Y142" s="35"/>
      <c r="Z142" s="35"/>
      <c r="AA142" s="35"/>
      <c r="AB142" s="40">
        <f t="shared" ref="AB142:AB150" si="92">SUM(Y142:AA142)</f>
        <v>0</v>
      </c>
      <c r="AC142" s="35"/>
      <c r="AD142" s="35"/>
      <c r="AE142" s="35"/>
      <c r="AF142" s="40">
        <f t="shared" ref="AF142:AF150" si="93">SUM(AC142:AE142)</f>
        <v>0</v>
      </c>
      <c r="AG142" s="40">
        <f t="shared" si="88"/>
        <v>0</v>
      </c>
      <c r="AH142" s="41">
        <f t="shared" ref="AH142:AH150" si="94">IF(ISERROR(AG142/I142),0,AG142/I142)</f>
        <v>0</v>
      </c>
      <c r="AI142" s="42">
        <f t="shared" si="89"/>
        <v>0</v>
      </c>
    </row>
    <row r="143" spans="1:35" ht="12.75" hidden="1" customHeight="1" outlineLevel="1">
      <c r="A143" s="16">
        <v>3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si="90"/>
        <v>0</v>
      </c>
      <c r="U143" s="35"/>
      <c r="V143" s="35"/>
      <c r="W143" s="35"/>
      <c r="X143" s="40">
        <f t="shared" si="91"/>
        <v>0</v>
      </c>
      <c r="Y143" s="35"/>
      <c r="Z143" s="35"/>
      <c r="AA143" s="35"/>
      <c r="AB143" s="40">
        <f t="shared" si="92"/>
        <v>0</v>
      </c>
      <c r="AC143" s="35"/>
      <c r="AD143" s="35"/>
      <c r="AE143" s="35"/>
      <c r="AF143" s="40">
        <f t="shared" si="93"/>
        <v>0</v>
      </c>
      <c r="AG143" s="40">
        <f t="shared" si="88"/>
        <v>0</v>
      </c>
      <c r="AH143" s="41">
        <f t="shared" si="94"/>
        <v>0</v>
      </c>
      <c r="AI143" s="42">
        <f t="shared" si="89"/>
        <v>0</v>
      </c>
    </row>
    <row r="144" spans="1:35" ht="12.75" hidden="1" customHeight="1" outlineLevel="1">
      <c r="A144" s="16">
        <v>4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90"/>
        <v>0</v>
      </c>
      <c r="U144" s="35"/>
      <c r="V144" s="35"/>
      <c r="W144" s="35"/>
      <c r="X144" s="40">
        <f t="shared" si="91"/>
        <v>0</v>
      </c>
      <c r="Y144" s="35"/>
      <c r="Z144" s="35"/>
      <c r="AA144" s="35"/>
      <c r="AB144" s="40">
        <f t="shared" si="92"/>
        <v>0</v>
      </c>
      <c r="AC144" s="35"/>
      <c r="AD144" s="35"/>
      <c r="AE144" s="35"/>
      <c r="AF144" s="40">
        <f t="shared" si="93"/>
        <v>0</v>
      </c>
      <c r="AG144" s="40">
        <f t="shared" si="88"/>
        <v>0</v>
      </c>
      <c r="AH144" s="41">
        <f t="shared" si="94"/>
        <v>0</v>
      </c>
      <c r="AI144" s="42">
        <f t="shared" si="89"/>
        <v>0</v>
      </c>
    </row>
    <row r="145" spans="1:35" ht="12.75" hidden="1" customHeight="1" outlineLevel="1">
      <c r="A145" s="16">
        <v>5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90"/>
        <v>0</v>
      </c>
      <c r="U145" s="35"/>
      <c r="V145" s="35"/>
      <c r="W145" s="35"/>
      <c r="X145" s="40">
        <f t="shared" si="91"/>
        <v>0</v>
      </c>
      <c r="Y145" s="35"/>
      <c r="Z145" s="35"/>
      <c r="AA145" s="35"/>
      <c r="AB145" s="40">
        <f t="shared" si="92"/>
        <v>0</v>
      </c>
      <c r="AC145" s="35"/>
      <c r="AD145" s="35"/>
      <c r="AE145" s="35"/>
      <c r="AF145" s="40">
        <f t="shared" si="93"/>
        <v>0</v>
      </c>
      <c r="AG145" s="40">
        <f t="shared" si="88"/>
        <v>0</v>
      </c>
      <c r="AH145" s="41">
        <f t="shared" si="94"/>
        <v>0</v>
      </c>
      <c r="AI145" s="42">
        <f t="shared" si="89"/>
        <v>0</v>
      </c>
    </row>
    <row r="146" spans="1:35" ht="12.75" hidden="1" customHeight="1" outlineLevel="1">
      <c r="A146" s="16">
        <v>6</v>
      </c>
      <c r="B146" s="32"/>
      <c r="C146" s="31"/>
      <c r="D146" s="32"/>
      <c r="E146" s="32"/>
      <c r="F146" s="32"/>
      <c r="G146" s="31"/>
      <c r="H146" s="31"/>
      <c r="I146" s="29"/>
      <c r="J146" s="33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90"/>
        <v>0</v>
      </c>
      <c r="U146" s="35"/>
      <c r="V146" s="35"/>
      <c r="W146" s="35"/>
      <c r="X146" s="40">
        <f t="shared" si="91"/>
        <v>0</v>
      </c>
      <c r="Y146" s="35"/>
      <c r="Z146" s="35"/>
      <c r="AA146" s="35"/>
      <c r="AB146" s="40">
        <f t="shared" si="92"/>
        <v>0</v>
      </c>
      <c r="AC146" s="35"/>
      <c r="AD146" s="35"/>
      <c r="AE146" s="35"/>
      <c r="AF146" s="40">
        <f t="shared" si="93"/>
        <v>0</v>
      </c>
      <c r="AG146" s="40">
        <f t="shared" si="88"/>
        <v>0</v>
      </c>
      <c r="AH146" s="41">
        <f t="shared" si="94"/>
        <v>0</v>
      </c>
      <c r="AI146" s="42">
        <f t="shared" si="89"/>
        <v>0</v>
      </c>
    </row>
    <row r="147" spans="1:35" ht="12.75" hidden="1" customHeight="1" outlineLevel="1">
      <c r="A147" s="16">
        <v>7</v>
      </c>
      <c r="B147" s="32"/>
      <c r="C147" s="31"/>
      <c r="D147" s="32"/>
      <c r="E147" s="32"/>
      <c r="F147" s="32"/>
      <c r="G147" s="31"/>
      <c r="H147" s="31"/>
      <c r="I147" s="29"/>
      <c r="J147" s="33"/>
      <c r="K147" s="32"/>
      <c r="L147" s="35"/>
      <c r="M147" s="35"/>
      <c r="N147" s="35"/>
      <c r="O147" s="32"/>
      <c r="P147" s="32"/>
      <c r="Q147" s="35"/>
      <c r="R147" s="35"/>
      <c r="S147" s="35"/>
      <c r="T147" s="40">
        <f t="shared" si="90"/>
        <v>0</v>
      </c>
      <c r="U147" s="35"/>
      <c r="V147" s="35"/>
      <c r="W147" s="35"/>
      <c r="X147" s="40">
        <f t="shared" si="91"/>
        <v>0</v>
      </c>
      <c r="Y147" s="35"/>
      <c r="Z147" s="35"/>
      <c r="AA147" s="35"/>
      <c r="AB147" s="40">
        <f t="shared" si="92"/>
        <v>0</v>
      </c>
      <c r="AC147" s="35"/>
      <c r="AD147" s="35"/>
      <c r="AE147" s="35"/>
      <c r="AF147" s="40">
        <f t="shared" si="93"/>
        <v>0</v>
      </c>
      <c r="AG147" s="40">
        <f t="shared" si="88"/>
        <v>0</v>
      </c>
      <c r="AH147" s="41">
        <f t="shared" si="94"/>
        <v>0</v>
      </c>
      <c r="AI147" s="42">
        <f t="shared" si="89"/>
        <v>0</v>
      </c>
    </row>
    <row r="148" spans="1:35" ht="12.75" hidden="1" customHeight="1" outlineLevel="1">
      <c r="A148" s="16">
        <v>8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si="90"/>
        <v>0</v>
      </c>
      <c r="U148" s="35"/>
      <c r="V148" s="35"/>
      <c r="W148" s="35"/>
      <c r="X148" s="40">
        <f t="shared" si="91"/>
        <v>0</v>
      </c>
      <c r="Y148" s="35"/>
      <c r="Z148" s="35"/>
      <c r="AA148" s="35"/>
      <c r="AB148" s="40">
        <f t="shared" si="92"/>
        <v>0</v>
      </c>
      <c r="AC148" s="35"/>
      <c r="AD148" s="35"/>
      <c r="AE148" s="35"/>
      <c r="AF148" s="40">
        <f t="shared" si="93"/>
        <v>0</v>
      </c>
      <c r="AG148" s="40">
        <f t="shared" si="88"/>
        <v>0</v>
      </c>
      <c r="AH148" s="41">
        <f t="shared" si="94"/>
        <v>0</v>
      </c>
      <c r="AI148" s="42">
        <f t="shared" si="89"/>
        <v>0</v>
      </c>
    </row>
    <row r="149" spans="1:35" ht="12.75" hidden="1" customHeight="1" outlineLevel="1">
      <c r="A149" s="16">
        <v>9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90"/>
        <v>0</v>
      </c>
      <c r="U149" s="35"/>
      <c r="V149" s="35"/>
      <c r="W149" s="35"/>
      <c r="X149" s="40">
        <f t="shared" si="91"/>
        <v>0</v>
      </c>
      <c r="Y149" s="35"/>
      <c r="Z149" s="35"/>
      <c r="AA149" s="35"/>
      <c r="AB149" s="40">
        <f t="shared" si="92"/>
        <v>0</v>
      </c>
      <c r="AC149" s="35"/>
      <c r="AD149" s="35"/>
      <c r="AE149" s="35"/>
      <c r="AF149" s="40">
        <f t="shared" si="93"/>
        <v>0</v>
      </c>
      <c r="AG149" s="40">
        <f t="shared" si="88"/>
        <v>0</v>
      </c>
      <c r="AH149" s="41">
        <f t="shared" si="94"/>
        <v>0</v>
      </c>
      <c r="AI149" s="42">
        <f t="shared" si="89"/>
        <v>0</v>
      </c>
    </row>
    <row r="150" spans="1:35" ht="12.75" hidden="1" customHeight="1" outlineLevel="1">
      <c r="A150" s="16">
        <v>10</v>
      </c>
      <c r="B150" s="32"/>
      <c r="C150" s="31"/>
      <c r="D150" s="32"/>
      <c r="E150" s="32"/>
      <c r="F150" s="32"/>
      <c r="G150" s="31"/>
      <c r="H150" s="31"/>
      <c r="I150" s="29"/>
      <c r="J150" s="34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90"/>
        <v>0</v>
      </c>
      <c r="U150" s="35"/>
      <c r="V150" s="35"/>
      <c r="W150" s="35"/>
      <c r="X150" s="40">
        <f t="shared" si="91"/>
        <v>0</v>
      </c>
      <c r="Y150" s="35"/>
      <c r="Z150" s="35"/>
      <c r="AA150" s="35"/>
      <c r="AB150" s="40">
        <f t="shared" si="92"/>
        <v>0</v>
      </c>
      <c r="AC150" s="35"/>
      <c r="AD150" s="35"/>
      <c r="AE150" s="35"/>
      <c r="AF150" s="40">
        <f t="shared" si="93"/>
        <v>0</v>
      </c>
      <c r="AG150" s="40">
        <f t="shared" si="88"/>
        <v>0</v>
      </c>
      <c r="AH150" s="41">
        <f t="shared" si="94"/>
        <v>0</v>
      </c>
      <c r="AI150" s="42">
        <f t="shared" si="89"/>
        <v>0</v>
      </c>
    </row>
    <row r="151" spans="1:35" ht="12.75" customHeight="1" collapsed="1">
      <c r="A151" s="142" t="s">
        <v>70</v>
      </c>
      <c r="B151" s="143"/>
      <c r="C151" s="143"/>
      <c r="D151" s="143"/>
      <c r="E151" s="143"/>
      <c r="F151" s="143"/>
      <c r="G151" s="143"/>
      <c r="H151" s="144"/>
      <c r="I151" s="55">
        <f>SUM(I141:I150)</f>
        <v>0</v>
      </c>
      <c r="J151" s="55">
        <f>SUM(J141:J150)</f>
        <v>0</v>
      </c>
      <c r="K151" s="56"/>
      <c r="L151" s="55">
        <f>SUM(L141:L150)</f>
        <v>0</v>
      </c>
      <c r="M151" s="55">
        <f>SUM(M141:M150)</f>
        <v>0</v>
      </c>
      <c r="N151" s="55">
        <f>SUM(N141:N150)</f>
        <v>0</v>
      </c>
      <c r="O151" s="57"/>
      <c r="P151" s="59"/>
      <c r="Q151" s="55">
        <f t="shared" ref="Q151:AG151" si="95">SUM(Q141:Q150)</f>
        <v>0</v>
      </c>
      <c r="R151" s="55">
        <f t="shared" si="95"/>
        <v>0</v>
      </c>
      <c r="S151" s="55">
        <f t="shared" si="95"/>
        <v>0</v>
      </c>
      <c r="T151" s="60">
        <f t="shared" si="95"/>
        <v>0</v>
      </c>
      <c r="U151" s="55">
        <f t="shared" si="95"/>
        <v>0</v>
      </c>
      <c r="V151" s="55">
        <f t="shared" si="95"/>
        <v>0</v>
      </c>
      <c r="W151" s="55">
        <f t="shared" si="95"/>
        <v>0</v>
      </c>
      <c r="X151" s="60">
        <f t="shared" si="95"/>
        <v>0</v>
      </c>
      <c r="Y151" s="55">
        <f t="shared" si="95"/>
        <v>0</v>
      </c>
      <c r="Z151" s="55">
        <f t="shared" si="95"/>
        <v>0</v>
      </c>
      <c r="AA151" s="55">
        <f t="shared" si="95"/>
        <v>0</v>
      </c>
      <c r="AB151" s="60">
        <f t="shared" si="95"/>
        <v>0</v>
      </c>
      <c r="AC151" s="55">
        <f t="shared" si="95"/>
        <v>0</v>
      </c>
      <c r="AD151" s="55">
        <f t="shared" si="95"/>
        <v>0</v>
      </c>
      <c r="AE151" s="55">
        <f t="shared" si="95"/>
        <v>0</v>
      </c>
      <c r="AF151" s="60">
        <f t="shared" si="95"/>
        <v>0</v>
      </c>
      <c r="AG151" s="53">
        <f t="shared" si="95"/>
        <v>0</v>
      </c>
      <c r="AH151" s="54">
        <f>IF(ISERROR(AG151/I151),0,AG151/I151)</f>
        <v>0</v>
      </c>
      <c r="AI151" s="54">
        <f>IF(ISERROR(AG151/$AG$191),0,AG151/$AG$191)</f>
        <v>0</v>
      </c>
    </row>
    <row r="152" spans="1:35" ht="12.75" customHeight="1">
      <c r="A152" s="36"/>
      <c r="B152" s="148" t="s">
        <v>71</v>
      </c>
      <c r="C152" s="149"/>
      <c r="D152" s="150"/>
      <c r="E152" s="18"/>
      <c r="F152" s="19"/>
      <c r="G152" s="20"/>
      <c r="H152" s="20"/>
      <c r="I152" s="21"/>
      <c r="J152" s="22"/>
      <c r="K152" s="23"/>
      <c r="L152" s="24"/>
      <c r="M152" s="24"/>
      <c r="N152" s="24"/>
      <c r="O152" s="19"/>
      <c r="P152" s="25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6"/>
      <c r="AI152" s="26"/>
    </row>
    <row r="153" spans="1:35" ht="12.75" hidden="1" customHeight="1" outlineLevel="1">
      <c r="A153" s="16">
        <v>1</v>
      </c>
      <c r="B153" s="28"/>
      <c r="C153" s="27"/>
      <c r="D153" s="28"/>
      <c r="E153" s="28"/>
      <c r="F153" s="28"/>
      <c r="G153" s="27"/>
      <c r="H153" s="27"/>
      <c r="I153" s="29"/>
      <c r="J153" s="30"/>
      <c r="K153" s="28"/>
      <c r="L153" s="35"/>
      <c r="M153" s="35"/>
      <c r="N153" s="35"/>
      <c r="O153" s="28"/>
      <c r="P153" s="28"/>
      <c r="Q153" s="35"/>
      <c r="R153" s="35"/>
      <c r="S153" s="35"/>
      <c r="T153" s="40">
        <f>SUM(Q153:S153)</f>
        <v>0</v>
      </c>
      <c r="U153" s="35"/>
      <c r="V153" s="35"/>
      <c r="W153" s="35"/>
      <c r="X153" s="40">
        <f>SUM(U153:W153)</f>
        <v>0</v>
      </c>
      <c r="Y153" s="35"/>
      <c r="Z153" s="35"/>
      <c r="AA153" s="35"/>
      <c r="AB153" s="40">
        <f>SUM(Y153:AA153)</f>
        <v>0</v>
      </c>
      <c r="AC153" s="35"/>
      <c r="AD153" s="35"/>
      <c r="AE153" s="35"/>
      <c r="AF153" s="40">
        <f>SUM(AC153:AE153)</f>
        <v>0</v>
      </c>
      <c r="AG153" s="40">
        <f t="shared" ref="AG153:AG162" si="96">SUM(T153,X153,AB153,AF153)</f>
        <v>0</v>
      </c>
      <c r="AH153" s="41">
        <f>IF(ISERROR(AG153/I153),0,AG153/I153)</f>
        <v>0</v>
      </c>
      <c r="AI153" s="42">
        <f t="shared" ref="AI153:AI162" si="97">IF(ISERROR(AG153/$AG$191),"-",AG153/$AG$191)</f>
        <v>0</v>
      </c>
    </row>
    <row r="154" spans="1:35" ht="12.75" hidden="1" customHeight="1" outlineLevel="1">
      <c r="A154" s="16">
        <v>2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ref="T154:T162" si="98">SUM(Q154:S154)</f>
        <v>0</v>
      </c>
      <c r="U154" s="35"/>
      <c r="V154" s="35"/>
      <c r="W154" s="35"/>
      <c r="X154" s="40">
        <f t="shared" ref="X154:X162" si="99">SUM(U154:W154)</f>
        <v>0</v>
      </c>
      <c r="Y154" s="35"/>
      <c r="Z154" s="35"/>
      <c r="AA154" s="35"/>
      <c r="AB154" s="40">
        <f t="shared" ref="AB154:AB162" si="100">SUM(Y154:AA154)</f>
        <v>0</v>
      </c>
      <c r="AC154" s="35"/>
      <c r="AD154" s="35"/>
      <c r="AE154" s="35"/>
      <c r="AF154" s="40">
        <f t="shared" ref="AF154:AF162" si="101">SUM(AC154:AE154)</f>
        <v>0</v>
      </c>
      <c r="AG154" s="40">
        <f t="shared" si="96"/>
        <v>0</v>
      </c>
      <c r="AH154" s="41">
        <f t="shared" ref="AH154:AH162" si="102">IF(ISERROR(AG154/I154),0,AG154/I154)</f>
        <v>0</v>
      </c>
      <c r="AI154" s="42">
        <f t="shared" si="97"/>
        <v>0</v>
      </c>
    </row>
    <row r="155" spans="1:35" ht="12.75" hidden="1" customHeight="1" outlineLevel="1">
      <c r="A155" s="16">
        <v>3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si="98"/>
        <v>0</v>
      </c>
      <c r="U155" s="35"/>
      <c r="V155" s="35"/>
      <c r="W155" s="35"/>
      <c r="X155" s="40">
        <f t="shared" si="99"/>
        <v>0</v>
      </c>
      <c r="Y155" s="35"/>
      <c r="Z155" s="35"/>
      <c r="AA155" s="35"/>
      <c r="AB155" s="40">
        <f t="shared" si="100"/>
        <v>0</v>
      </c>
      <c r="AC155" s="35"/>
      <c r="AD155" s="35"/>
      <c r="AE155" s="35"/>
      <c r="AF155" s="40">
        <f t="shared" si="101"/>
        <v>0</v>
      </c>
      <c r="AG155" s="40">
        <f t="shared" si="96"/>
        <v>0</v>
      </c>
      <c r="AH155" s="41">
        <f t="shared" si="102"/>
        <v>0</v>
      </c>
      <c r="AI155" s="42">
        <f t="shared" si="97"/>
        <v>0</v>
      </c>
    </row>
    <row r="156" spans="1:35" ht="12.75" hidden="1" customHeight="1" outlineLevel="1">
      <c r="A156" s="16">
        <v>4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98"/>
        <v>0</v>
      </c>
      <c r="U156" s="35"/>
      <c r="V156" s="35"/>
      <c r="W156" s="35"/>
      <c r="X156" s="40">
        <f t="shared" si="99"/>
        <v>0</v>
      </c>
      <c r="Y156" s="35"/>
      <c r="Z156" s="35"/>
      <c r="AA156" s="35"/>
      <c r="AB156" s="40">
        <f t="shared" si="100"/>
        <v>0</v>
      </c>
      <c r="AC156" s="35"/>
      <c r="AD156" s="35"/>
      <c r="AE156" s="35"/>
      <c r="AF156" s="40">
        <f t="shared" si="101"/>
        <v>0</v>
      </c>
      <c r="AG156" s="40">
        <f t="shared" si="96"/>
        <v>0</v>
      </c>
      <c r="AH156" s="41">
        <f t="shared" si="102"/>
        <v>0</v>
      </c>
      <c r="AI156" s="42">
        <f t="shared" si="97"/>
        <v>0</v>
      </c>
    </row>
    <row r="157" spans="1:35" ht="12.75" hidden="1" customHeight="1" outlineLevel="1">
      <c r="A157" s="16">
        <v>5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98"/>
        <v>0</v>
      </c>
      <c r="U157" s="35"/>
      <c r="V157" s="35"/>
      <c r="W157" s="35"/>
      <c r="X157" s="40">
        <f t="shared" si="99"/>
        <v>0</v>
      </c>
      <c r="Y157" s="35"/>
      <c r="Z157" s="35"/>
      <c r="AA157" s="35"/>
      <c r="AB157" s="40">
        <f t="shared" si="100"/>
        <v>0</v>
      </c>
      <c r="AC157" s="35"/>
      <c r="AD157" s="35"/>
      <c r="AE157" s="35"/>
      <c r="AF157" s="40">
        <f t="shared" si="101"/>
        <v>0</v>
      </c>
      <c r="AG157" s="40">
        <f t="shared" si="96"/>
        <v>0</v>
      </c>
      <c r="AH157" s="41">
        <f t="shared" si="102"/>
        <v>0</v>
      </c>
      <c r="AI157" s="42">
        <f t="shared" si="97"/>
        <v>0</v>
      </c>
    </row>
    <row r="158" spans="1:35" ht="12.75" hidden="1" customHeight="1" outlineLevel="1">
      <c r="A158" s="16">
        <v>6</v>
      </c>
      <c r="B158" s="32"/>
      <c r="C158" s="31"/>
      <c r="D158" s="32"/>
      <c r="E158" s="32"/>
      <c r="F158" s="32"/>
      <c r="G158" s="31"/>
      <c r="H158" s="31"/>
      <c r="I158" s="29"/>
      <c r="J158" s="33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98"/>
        <v>0</v>
      </c>
      <c r="U158" s="35"/>
      <c r="V158" s="35"/>
      <c r="W158" s="35"/>
      <c r="X158" s="40">
        <f t="shared" si="99"/>
        <v>0</v>
      </c>
      <c r="Y158" s="35"/>
      <c r="Z158" s="35"/>
      <c r="AA158" s="35"/>
      <c r="AB158" s="40">
        <f t="shared" si="100"/>
        <v>0</v>
      </c>
      <c r="AC158" s="35"/>
      <c r="AD158" s="35"/>
      <c r="AE158" s="35"/>
      <c r="AF158" s="40">
        <f t="shared" si="101"/>
        <v>0</v>
      </c>
      <c r="AG158" s="40">
        <f t="shared" si="96"/>
        <v>0</v>
      </c>
      <c r="AH158" s="41">
        <f t="shared" si="102"/>
        <v>0</v>
      </c>
      <c r="AI158" s="42">
        <f t="shared" si="97"/>
        <v>0</v>
      </c>
    </row>
    <row r="159" spans="1:35" ht="12.75" hidden="1" customHeight="1" outlineLevel="1">
      <c r="A159" s="16">
        <v>7</v>
      </c>
      <c r="B159" s="32"/>
      <c r="C159" s="31"/>
      <c r="D159" s="32"/>
      <c r="E159" s="32"/>
      <c r="F159" s="32"/>
      <c r="G159" s="31"/>
      <c r="H159" s="31"/>
      <c r="I159" s="29"/>
      <c r="J159" s="33"/>
      <c r="K159" s="32"/>
      <c r="L159" s="35"/>
      <c r="M159" s="35"/>
      <c r="N159" s="35"/>
      <c r="O159" s="32"/>
      <c r="P159" s="32"/>
      <c r="Q159" s="35"/>
      <c r="R159" s="35"/>
      <c r="S159" s="35"/>
      <c r="T159" s="40">
        <f t="shared" si="98"/>
        <v>0</v>
      </c>
      <c r="U159" s="35"/>
      <c r="V159" s="35"/>
      <c r="W159" s="35"/>
      <c r="X159" s="40">
        <f t="shared" si="99"/>
        <v>0</v>
      </c>
      <c r="Y159" s="35"/>
      <c r="Z159" s="35"/>
      <c r="AA159" s="35"/>
      <c r="AB159" s="40">
        <f t="shared" si="100"/>
        <v>0</v>
      </c>
      <c r="AC159" s="35"/>
      <c r="AD159" s="35"/>
      <c r="AE159" s="35"/>
      <c r="AF159" s="40">
        <f t="shared" si="101"/>
        <v>0</v>
      </c>
      <c r="AG159" s="40">
        <f t="shared" si="96"/>
        <v>0</v>
      </c>
      <c r="AH159" s="41">
        <f t="shared" si="102"/>
        <v>0</v>
      </c>
      <c r="AI159" s="42">
        <f t="shared" si="97"/>
        <v>0</v>
      </c>
    </row>
    <row r="160" spans="1:35" ht="12.75" hidden="1" customHeight="1" outlineLevel="1">
      <c r="A160" s="16">
        <v>8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si="98"/>
        <v>0</v>
      </c>
      <c r="U160" s="35"/>
      <c r="V160" s="35"/>
      <c r="W160" s="35"/>
      <c r="X160" s="40">
        <f t="shared" si="99"/>
        <v>0</v>
      </c>
      <c r="Y160" s="35"/>
      <c r="Z160" s="35"/>
      <c r="AA160" s="35"/>
      <c r="AB160" s="40">
        <f t="shared" si="100"/>
        <v>0</v>
      </c>
      <c r="AC160" s="35"/>
      <c r="AD160" s="35"/>
      <c r="AE160" s="35"/>
      <c r="AF160" s="40">
        <f t="shared" si="101"/>
        <v>0</v>
      </c>
      <c r="AG160" s="40">
        <f t="shared" si="96"/>
        <v>0</v>
      </c>
      <c r="AH160" s="41">
        <f t="shared" si="102"/>
        <v>0</v>
      </c>
      <c r="AI160" s="42">
        <f t="shared" si="97"/>
        <v>0</v>
      </c>
    </row>
    <row r="161" spans="1:35" ht="12.75" hidden="1" customHeight="1" outlineLevel="1">
      <c r="A161" s="16">
        <v>9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98"/>
        <v>0</v>
      </c>
      <c r="U161" s="35"/>
      <c r="V161" s="35"/>
      <c r="W161" s="35"/>
      <c r="X161" s="40">
        <f t="shared" si="99"/>
        <v>0</v>
      </c>
      <c r="Y161" s="35"/>
      <c r="Z161" s="35"/>
      <c r="AA161" s="35"/>
      <c r="AB161" s="40">
        <f t="shared" si="100"/>
        <v>0</v>
      </c>
      <c r="AC161" s="35"/>
      <c r="AD161" s="35"/>
      <c r="AE161" s="35"/>
      <c r="AF161" s="40">
        <f t="shared" si="101"/>
        <v>0</v>
      </c>
      <c r="AG161" s="40">
        <f t="shared" si="96"/>
        <v>0</v>
      </c>
      <c r="AH161" s="41">
        <f t="shared" si="102"/>
        <v>0</v>
      </c>
      <c r="AI161" s="42">
        <f t="shared" si="97"/>
        <v>0</v>
      </c>
    </row>
    <row r="162" spans="1:35" ht="12.75" hidden="1" customHeight="1" outlineLevel="1">
      <c r="A162" s="16">
        <v>10</v>
      </c>
      <c r="B162" s="32"/>
      <c r="C162" s="31"/>
      <c r="D162" s="32"/>
      <c r="E162" s="32"/>
      <c r="F162" s="32"/>
      <c r="G162" s="31"/>
      <c r="H162" s="31"/>
      <c r="I162" s="29"/>
      <c r="J162" s="34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98"/>
        <v>0</v>
      </c>
      <c r="U162" s="35"/>
      <c r="V162" s="35"/>
      <c r="W162" s="35"/>
      <c r="X162" s="40">
        <f t="shared" si="99"/>
        <v>0</v>
      </c>
      <c r="Y162" s="35"/>
      <c r="Z162" s="35"/>
      <c r="AA162" s="35"/>
      <c r="AB162" s="40">
        <f t="shared" si="100"/>
        <v>0</v>
      </c>
      <c r="AC162" s="35"/>
      <c r="AD162" s="35"/>
      <c r="AE162" s="35"/>
      <c r="AF162" s="40">
        <f t="shared" si="101"/>
        <v>0</v>
      </c>
      <c r="AG162" s="40">
        <f t="shared" si="96"/>
        <v>0</v>
      </c>
      <c r="AH162" s="41">
        <f t="shared" si="102"/>
        <v>0</v>
      </c>
      <c r="AI162" s="42">
        <f t="shared" si="97"/>
        <v>0</v>
      </c>
    </row>
    <row r="163" spans="1:35" ht="12.75" customHeight="1" collapsed="1">
      <c r="A163" s="142" t="s">
        <v>72</v>
      </c>
      <c r="B163" s="143"/>
      <c r="C163" s="143"/>
      <c r="D163" s="143"/>
      <c r="E163" s="143"/>
      <c r="F163" s="143"/>
      <c r="G163" s="143"/>
      <c r="H163" s="144"/>
      <c r="I163" s="55">
        <f>SUM(I153:I162)</f>
        <v>0</v>
      </c>
      <c r="J163" s="55">
        <f>SUM(J153:J162)</f>
        <v>0</v>
      </c>
      <c r="K163" s="56"/>
      <c r="L163" s="55">
        <f>SUM(L153:L162)</f>
        <v>0</v>
      </c>
      <c r="M163" s="55">
        <f>SUM(M153:M162)</f>
        <v>0</v>
      </c>
      <c r="N163" s="55">
        <f>SUM(N153:N162)</f>
        <v>0</v>
      </c>
      <c r="O163" s="57"/>
      <c r="P163" s="59"/>
      <c r="Q163" s="55">
        <f t="shared" ref="Q163:AG163" si="103">SUM(Q153:Q162)</f>
        <v>0</v>
      </c>
      <c r="R163" s="55">
        <f t="shared" si="103"/>
        <v>0</v>
      </c>
      <c r="S163" s="55">
        <f t="shared" si="103"/>
        <v>0</v>
      </c>
      <c r="T163" s="60">
        <f t="shared" si="103"/>
        <v>0</v>
      </c>
      <c r="U163" s="55">
        <f t="shared" si="103"/>
        <v>0</v>
      </c>
      <c r="V163" s="55">
        <f t="shared" si="103"/>
        <v>0</v>
      </c>
      <c r="W163" s="55">
        <f t="shared" si="103"/>
        <v>0</v>
      </c>
      <c r="X163" s="60">
        <f t="shared" si="103"/>
        <v>0</v>
      </c>
      <c r="Y163" s="55">
        <f t="shared" si="103"/>
        <v>0</v>
      </c>
      <c r="Z163" s="55">
        <f t="shared" si="103"/>
        <v>0</v>
      </c>
      <c r="AA163" s="55">
        <f t="shared" si="103"/>
        <v>0</v>
      </c>
      <c r="AB163" s="60">
        <f t="shared" si="103"/>
        <v>0</v>
      </c>
      <c r="AC163" s="55">
        <f t="shared" si="103"/>
        <v>0</v>
      </c>
      <c r="AD163" s="55">
        <f t="shared" si="103"/>
        <v>0</v>
      </c>
      <c r="AE163" s="55">
        <f t="shared" si="103"/>
        <v>0</v>
      </c>
      <c r="AF163" s="60">
        <f t="shared" si="103"/>
        <v>0</v>
      </c>
      <c r="AG163" s="53">
        <f t="shared" si="103"/>
        <v>0</v>
      </c>
      <c r="AH163" s="54">
        <f>IF(ISERROR(AG163/I163),0,AG163/I163)</f>
        <v>0</v>
      </c>
      <c r="AI163" s="54">
        <f>IF(ISERROR(AG163/$AG$191),0,AG163/$AG$191)</f>
        <v>0</v>
      </c>
    </row>
    <row r="164" spans="1:35" ht="12.75" customHeight="1">
      <c r="A164" s="36"/>
      <c r="B164" s="148" t="s">
        <v>20</v>
      </c>
      <c r="C164" s="149"/>
      <c r="D164" s="150"/>
      <c r="E164" s="18"/>
      <c r="F164" s="19"/>
      <c r="G164" s="20"/>
      <c r="H164" s="20"/>
      <c r="I164" s="21"/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 ht="12.75" hidden="1" customHeight="1" outlineLevel="1">
      <c r="A165" s="16">
        <v>1</v>
      </c>
      <c r="B165" s="28"/>
      <c r="C165" s="27"/>
      <c r="D165" s="28"/>
      <c r="E165" s="28"/>
      <c r="F165" s="28"/>
      <c r="G165" s="27"/>
      <c r="H165" s="27"/>
      <c r="I165" s="29"/>
      <c r="J165" s="30"/>
      <c r="K165" s="28"/>
      <c r="L165" s="35"/>
      <c r="M165" s="35"/>
      <c r="N165" s="35"/>
      <c r="O165" s="28"/>
      <c r="P165" s="28"/>
      <c r="Q165" s="35"/>
      <c r="R165" s="35"/>
      <c r="S165" s="35"/>
      <c r="T165" s="40">
        <f>SUM(Q165:S165)</f>
        <v>0</v>
      </c>
      <c r="U165" s="35"/>
      <c r="V165" s="35"/>
      <c r="W165" s="35"/>
      <c r="X165" s="40">
        <f>SUM(U165:W165)</f>
        <v>0</v>
      </c>
      <c r="Y165" s="35"/>
      <c r="Z165" s="35"/>
      <c r="AA165" s="35"/>
      <c r="AB165" s="40">
        <f>SUM(Y165:AA165)</f>
        <v>0</v>
      </c>
      <c r="AC165" s="35"/>
      <c r="AD165" s="35"/>
      <c r="AE165" s="35"/>
      <c r="AF165" s="40">
        <f>SUM(AC165:AE165)</f>
        <v>0</v>
      </c>
      <c r="AG165" s="40">
        <f t="shared" ref="AG165:AG174" si="104">SUM(T165,X165,AB165,AF165)</f>
        <v>0</v>
      </c>
      <c r="AH165" s="41">
        <f>IF(ISERROR(AG165/I165),0,AG165/I165)</f>
        <v>0</v>
      </c>
      <c r="AI165" s="42">
        <f t="shared" ref="AI165:AI174" si="105">IF(ISERROR(AG165/$AG$191),"-",AG165/$AG$191)</f>
        <v>0</v>
      </c>
    </row>
    <row r="166" spans="1:35" ht="12.75" hidden="1" customHeight="1" outlineLevel="1">
      <c r="A166" s="16">
        <v>2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ref="T166:T174" si="106">SUM(Q166:S166)</f>
        <v>0</v>
      </c>
      <c r="U166" s="35"/>
      <c r="V166" s="35"/>
      <c r="W166" s="35"/>
      <c r="X166" s="40">
        <f t="shared" ref="X166:X174" si="107">SUM(U166:W166)</f>
        <v>0</v>
      </c>
      <c r="Y166" s="35"/>
      <c r="Z166" s="35"/>
      <c r="AA166" s="35"/>
      <c r="AB166" s="40">
        <f t="shared" ref="AB166:AB174" si="108">SUM(Y166:AA166)</f>
        <v>0</v>
      </c>
      <c r="AC166" s="35"/>
      <c r="AD166" s="35"/>
      <c r="AE166" s="35"/>
      <c r="AF166" s="40">
        <f t="shared" ref="AF166:AF174" si="109">SUM(AC166:AE166)</f>
        <v>0</v>
      </c>
      <c r="AG166" s="40">
        <f t="shared" si="104"/>
        <v>0</v>
      </c>
      <c r="AH166" s="41">
        <f t="shared" ref="AH166:AH174" si="110">IF(ISERROR(AG166/I166),0,AG166/I166)</f>
        <v>0</v>
      </c>
      <c r="AI166" s="42">
        <f t="shared" si="105"/>
        <v>0</v>
      </c>
    </row>
    <row r="167" spans="1:35" ht="12.75" hidden="1" customHeight="1" outlineLevel="1">
      <c r="A167" s="16">
        <v>3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si="106"/>
        <v>0</v>
      </c>
      <c r="U167" s="35"/>
      <c r="V167" s="35"/>
      <c r="W167" s="35"/>
      <c r="X167" s="40">
        <f t="shared" si="107"/>
        <v>0</v>
      </c>
      <c r="Y167" s="35"/>
      <c r="Z167" s="35"/>
      <c r="AA167" s="35"/>
      <c r="AB167" s="40">
        <f t="shared" si="108"/>
        <v>0</v>
      </c>
      <c r="AC167" s="35"/>
      <c r="AD167" s="35"/>
      <c r="AE167" s="35"/>
      <c r="AF167" s="40">
        <f t="shared" si="109"/>
        <v>0</v>
      </c>
      <c r="AG167" s="40">
        <f t="shared" si="104"/>
        <v>0</v>
      </c>
      <c r="AH167" s="41">
        <f t="shared" si="110"/>
        <v>0</v>
      </c>
      <c r="AI167" s="42">
        <f t="shared" si="105"/>
        <v>0</v>
      </c>
    </row>
    <row r="168" spans="1:35" ht="12.75" hidden="1" customHeight="1" outlineLevel="1">
      <c r="A168" s="16">
        <v>4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06"/>
        <v>0</v>
      </c>
      <c r="U168" s="35"/>
      <c r="V168" s="35"/>
      <c r="W168" s="35"/>
      <c r="X168" s="40">
        <f t="shared" si="107"/>
        <v>0</v>
      </c>
      <c r="Y168" s="35"/>
      <c r="Z168" s="35"/>
      <c r="AA168" s="35"/>
      <c r="AB168" s="40">
        <f t="shared" si="108"/>
        <v>0</v>
      </c>
      <c r="AC168" s="35"/>
      <c r="AD168" s="35"/>
      <c r="AE168" s="35"/>
      <c r="AF168" s="40">
        <f t="shared" si="109"/>
        <v>0</v>
      </c>
      <c r="AG168" s="40">
        <f t="shared" si="104"/>
        <v>0</v>
      </c>
      <c r="AH168" s="41">
        <f t="shared" si="110"/>
        <v>0</v>
      </c>
      <c r="AI168" s="42">
        <f t="shared" si="105"/>
        <v>0</v>
      </c>
    </row>
    <row r="169" spans="1:35" ht="12.75" hidden="1" customHeight="1" outlineLevel="1">
      <c r="A169" s="16">
        <v>5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06"/>
        <v>0</v>
      </c>
      <c r="U169" s="35"/>
      <c r="V169" s="35"/>
      <c r="W169" s="35"/>
      <c r="X169" s="40">
        <f t="shared" si="107"/>
        <v>0</v>
      </c>
      <c r="Y169" s="35"/>
      <c r="Z169" s="35"/>
      <c r="AA169" s="35"/>
      <c r="AB169" s="40">
        <f t="shared" si="108"/>
        <v>0</v>
      </c>
      <c r="AC169" s="35"/>
      <c r="AD169" s="35"/>
      <c r="AE169" s="35"/>
      <c r="AF169" s="40">
        <f t="shared" si="109"/>
        <v>0</v>
      </c>
      <c r="AG169" s="40">
        <f t="shared" si="104"/>
        <v>0</v>
      </c>
      <c r="AH169" s="41">
        <f t="shared" si="110"/>
        <v>0</v>
      </c>
      <c r="AI169" s="42">
        <f t="shared" si="105"/>
        <v>0</v>
      </c>
    </row>
    <row r="170" spans="1:35" ht="12.75" hidden="1" customHeight="1" outlineLevel="1">
      <c r="A170" s="16">
        <v>6</v>
      </c>
      <c r="B170" s="32"/>
      <c r="C170" s="31"/>
      <c r="D170" s="32"/>
      <c r="E170" s="32"/>
      <c r="F170" s="32"/>
      <c r="G170" s="31"/>
      <c r="H170" s="31"/>
      <c r="I170" s="29"/>
      <c r="J170" s="33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06"/>
        <v>0</v>
      </c>
      <c r="U170" s="35"/>
      <c r="V170" s="35"/>
      <c r="W170" s="35"/>
      <c r="X170" s="40">
        <f t="shared" si="107"/>
        <v>0</v>
      </c>
      <c r="Y170" s="35"/>
      <c r="Z170" s="35"/>
      <c r="AA170" s="35"/>
      <c r="AB170" s="40">
        <f t="shared" si="108"/>
        <v>0</v>
      </c>
      <c r="AC170" s="35"/>
      <c r="AD170" s="35"/>
      <c r="AE170" s="35"/>
      <c r="AF170" s="40">
        <f t="shared" si="109"/>
        <v>0</v>
      </c>
      <c r="AG170" s="40">
        <f t="shared" si="104"/>
        <v>0</v>
      </c>
      <c r="AH170" s="41">
        <f t="shared" si="110"/>
        <v>0</v>
      </c>
      <c r="AI170" s="42">
        <f t="shared" si="105"/>
        <v>0</v>
      </c>
    </row>
    <row r="171" spans="1:35" ht="12.75" hidden="1" customHeight="1" outlineLevel="1">
      <c r="A171" s="16">
        <v>7</v>
      </c>
      <c r="B171" s="32"/>
      <c r="C171" s="31"/>
      <c r="D171" s="32"/>
      <c r="E171" s="32"/>
      <c r="F171" s="32"/>
      <c r="G171" s="31"/>
      <c r="H171" s="31"/>
      <c r="I171" s="29"/>
      <c r="J171" s="33"/>
      <c r="K171" s="32"/>
      <c r="L171" s="35"/>
      <c r="M171" s="35"/>
      <c r="N171" s="35"/>
      <c r="O171" s="32"/>
      <c r="P171" s="32"/>
      <c r="Q171" s="35"/>
      <c r="R171" s="35"/>
      <c r="S171" s="35"/>
      <c r="T171" s="40">
        <f t="shared" si="106"/>
        <v>0</v>
      </c>
      <c r="U171" s="35"/>
      <c r="V171" s="35"/>
      <c r="W171" s="35"/>
      <c r="X171" s="40">
        <f t="shared" si="107"/>
        <v>0</v>
      </c>
      <c r="Y171" s="35"/>
      <c r="Z171" s="35"/>
      <c r="AA171" s="35"/>
      <c r="AB171" s="40">
        <f t="shared" si="108"/>
        <v>0</v>
      </c>
      <c r="AC171" s="35"/>
      <c r="AD171" s="35"/>
      <c r="AE171" s="35"/>
      <c r="AF171" s="40">
        <f t="shared" si="109"/>
        <v>0</v>
      </c>
      <c r="AG171" s="40">
        <f t="shared" si="104"/>
        <v>0</v>
      </c>
      <c r="AH171" s="41">
        <f t="shared" si="110"/>
        <v>0</v>
      </c>
      <c r="AI171" s="42">
        <f t="shared" si="105"/>
        <v>0</v>
      </c>
    </row>
    <row r="172" spans="1:35" ht="12.75" hidden="1" customHeight="1" outlineLevel="1">
      <c r="A172" s="16">
        <v>8</v>
      </c>
      <c r="B172" s="32"/>
      <c r="C172" s="31"/>
      <c r="D172" s="32"/>
      <c r="E172" s="32"/>
      <c r="F172" s="32"/>
      <c r="G172" s="31"/>
      <c r="H172" s="31"/>
      <c r="I172" s="29"/>
      <c r="J172" s="33"/>
      <c r="K172" s="32"/>
      <c r="L172" s="35"/>
      <c r="M172" s="35"/>
      <c r="N172" s="35"/>
      <c r="O172" s="32"/>
      <c r="P172" s="32"/>
      <c r="Q172" s="35"/>
      <c r="R172" s="35"/>
      <c r="S172" s="35"/>
      <c r="T172" s="40">
        <f t="shared" si="106"/>
        <v>0</v>
      </c>
      <c r="U172" s="35"/>
      <c r="V172" s="35"/>
      <c r="W172" s="35"/>
      <c r="X172" s="40">
        <f t="shared" si="107"/>
        <v>0</v>
      </c>
      <c r="Y172" s="35"/>
      <c r="Z172" s="35"/>
      <c r="AA172" s="35"/>
      <c r="AB172" s="40">
        <f t="shared" si="108"/>
        <v>0</v>
      </c>
      <c r="AC172" s="35"/>
      <c r="AD172" s="35"/>
      <c r="AE172" s="35"/>
      <c r="AF172" s="40">
        <f t="shared" si="109"/>
        <v>0</v>
      </c>
      <c r="AG172" s="40">
        <f t="shared" si="104"/>
        <v>0</v>
      </c>
      <c r="AH172" s="41">
        <f t="shared" si="110"/>
        <v>0</v>
      </c>
      <c r="AI172" s="42">
        <f t="shared" si="105"/>
        <v>0</v>
      </c>
    </row>
    <row r="173" spans="1:35" ht="12.75" hidden="1" customHeight="1" outlineLevel="1">
      <c r="A173" s="16">
        <v>9</v>
      </c>
      <c r="B173" s="32"/>
      <c r="C173" s="31"/>
      <c r="D173" s="32"/>
      <c r="E173" s="32"/>
      <c r="F173" s="32"/>
      <c r="G173" s="31"/>
      <c r="H173" s="31"/>
      <c r="I173" s="29"/>
      <c r="J173" s="33"/>
      <c r="K173" s="32"/>
      <c r="L173" s="35"/>
      <c r="M173" s="35"/>
      <c r="N173" s="35"/>
      <c r="O173" s="32"/>
      <c r="P173" s="32"/>
      <c r="Q173" s="35"/>
      <c r="R173" s="35"/>
      <c r="S173" s="35"/>
      <c r="T173" s="40">
        <f t="shared" si="106"/>
        <v>0</v>
      </c>
      <c r="U173" s="35"/>
      <c r="V173" s="35"/>
      <c r="W173" s="35"/>
      <c r="X173" s="40">
        <f t="shared" si="107"/>
        <v>0</v>
      </c>
      <c r="Y173" s="35"/>
      <c r="Z173" s="35"/>
      <c r="AA173" s="35"/>
      <c r="AB173" s="40">
        <f t="shared" si="108"/>
        <v>0</v>
      </c>
      <c r="AC173" s="35"/>
      <c r="AD173" s="35"/>
      <c r="AE173" s="35"/>
      <c r="AF173" s="40">
        <f t="shared" si="109"/>
        <v>0</v>
      </c>
      <c r="AG173" s="40">
        <f t="shared" si="104"/>
        <v>0</v>
      </c>
      <c r="AH173" s="41">
        <f t="shared" si="110"/>
        <v>0</v>
      </c>
      <c r="AI173" s="42">
        <f t="shared" si="105"/>
        <v>0</v>
      </c>
    </row>
    <row r="174" spans="1:35" ht="12.75" hidden="1" customHeight="1" outlineLevel="1">
      <c r="A174" s="16">
        <v>10</v>
      </c>
      <c r="B174" s="32"/>
      <c r="C174" s="31"/>
      <c r="D174" s="32"/>
      <c r="E174" s="32"/>
      <c r="F174" s="32"/>
      <c r="G174" s="31"/>
      <c r="H174" s="31"/>
      <c r="I174" s="29"/>
      <c r="J174" s="34"/>
      <c r="K174" s="32"/>
      <c r="L174" s="35"/>
      <c r="M174" s="35"/>
      <c r="N174" s="35"/>
      <c r="O174" s="32"/>
      <c r="P174" s="32"/>
      <c r="Q174" s="35"/>
      <c r="R174" s="35"/>
      <c r="S174" s="35"/>
      <c r="T174" s="40">
        <f t="shared" si="106"/>
        <v>0</v>
      </c>
      <c r="U174" s="35"/>
      <c r="V174" s="35"/>
      <c r="W174" s="35"/>
      <c r="X174" s="40">
        <f t="shared" si="107"/>
        <v>0</v>
      </c>
      <c r="Y174" s="35"/>
      <c r="Z174" s="35"/>
      <c r="AA174" s="35"/>
      <c r="AB174" s="40">
        <f t="shared" si="108"/>
        <v>0</v>
      </c>
      <c r="AC174" s="35"/>
      <c r="AD174" s="35"/>
      <c r="AE174" s="35"/>
      <c r="AF174" s="40">
        <f t="shared" si="109"/>
        <v>0</v>
      </c>
      <c r="AG174" s="40">
        <f t="shared" si="104"/>
        <v>0</v>
      </c>
      <c r="AH174" s="41">
        <f t="shared" si="110"/>
        <v>0</v>
      </c>
      <c r="AI174" s="42">
        <f t="shared" si="105"/>
        <v>0</v>
      </c>
    </row>
    <row r="175" spans="1:35" ht="12.75" customHeight="1" collapsed="1">
      <c r="A175" s="142" t="s">
        <v>73</v>
      </c>
      <c r="B175" s="143"/>
      <c r="C175" s="143"/>
      <c r="D175" s="143"/>
      <c r="E175" s="143"/>
      <c r="F175" s="143"/>
      <c r="G175" s="143"/>
      <c r="H175" s="144"/>
      <c r="I175" s="55">
        <f>SUM(I165:I174)</f>
        <v>0</v>
      </c>
      <c r="J175" s="55">
        <f>SUM(J165:J174)</f>
        <v>0</v>
      </c>
      <c r="K175" s="56"/>
      <c r="L175" s="55">
        <f>SUM(L165:L174)</f>
        <v>0</v>
      </c>
      <c r="M175" s="55">
        <f>SUM(M165:M174)</f>
        <v>0</v>
      </c>
      <c r="N175" s="55">
        <f>SUM(N165:N174)</f>
        <v>0</v>
      </c>
      <c r="O175" s="57"/>
      <c r="P175" s="59"/>
      <c r="Q175" s="55">
        <f t="shared" ref="Q175:AG175" si="111">SUM(Q165:Q174)</f>
        <v>0</v>
      </c>
      <c r="R175" s="55">
        <f t="shared" si="111"/>
        <v>0</v>
      </c>
      <c r="S175" s="55">
        <f t="shared" si="111"/>
        <v>0</v>
      </c>
      <c r="T175" s="60">
        <f t="shared" si="111"/>
        <v>0</v>
      </c>
      <c r="U175" s="55">
        <f t="shared" si="111"/>
        <v>0</v>
      </c>
      <c r="V175" s="55">
        <f t="shared" si="111"/>
        <v>0</v>
      </c>
      <c r="W175" s="55">
        <f t="shared" si="111"/>
        <v>0</v>
      </c>
      <c r="X175" s="60">
        <f t="shared" si="111"/>
        <v>0</v>
      </c>
      <c r="Y175" s="55">
        <f t="shared" si="111"/>
        <v>0</v>
      </c>
      <c r="Z175" s="55">
        <f t="shared" si="111"/>
        <v>0</v>
      </c>
      <c r="AA175" s="55">
        <f t="shared" si="111"/>
        <v>0</v>
      </c>
      <c r="AB175" s="60">
        <f t="shared" si="111"/>
        <v>0</v>
      </c>
      <c r="AC175" s="55">
        <f t="shared" si="111"/>
        <v>0</v>
      </c>
      <c r="AD175" s="55">
        <f t="shared" si="111"/>
        <v>0</v>
      </c>
      <c r="AE175" s="55">
        <f t="shared" si="111"/>
        <v>0</v>
      </c>
      <c r="AF175" s="60">
        <f t="shared" si="111"/>
        <v>0</v>
      </c>
      <c r="AG175" s="53">
        <f t="shared" si="111"/>
        <v>0</v>
      </c>
      <c r="AH175" s="54">
        <f>IF(ISERROR(AG175/I175),0,AG175/I175)</f>
        <v>0</v>
      </c>
      <c r="AI175" s="54">
        <f>IF(ISERROR(AG175/$AG$191),0,AG175/$AG$191)</f>
        <v>0</v>
      </c>
    </row>
    <row r="176" spans="1:35" ht="12.75" customHeight="1">
      <c r="A176" s="36"/>
      <c r="B176" s="148" t="s">
        <v>19</v>
      </c>
      <c r="C176" s="149"/>
      <c r="D176" s="150"/>
      <c r="E176" s="18"/>
      <c r="F176" s="19"/>
      <c r="G176" s="20"/>
      <c r="H176" s="20"/>
      <c r="I176" s="21"/>
      <c r="J176" s="22"/>
      <c r="K176" s="23"/>
      <c r="L176" s="24"/>
      <c r="M176" s="24"/>
      <c r="N176" s="24"/>
      <c r="O176" s="19"/>
      <c r="P176" s="25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6"/>
      <c r="AI176" s="26"/>
    </row>
    <row r="177" spans="1:35" ht="12.75" hidden="1" customHeight="1" outlineLevel="1">
      <c r="A177" s="16">
        <v>1</v>
      </c>
      <c r="B177" s="28"/>
      <c r="C177" s="27"/>
      <c r="D177" s="28"/>
      <c r="E177" s="28"/>
      <c r="F177" s="28"/>
      <c r="G177" s="27"/>
      <c r="H177" s="27"/>
      <c r="I177" s="29"/>
      <c r="J177" s="30"/>
      <c r="K177" s="28"/>
      <c r="L177" s="35"/>
      <c r="M177" s="35"/>
      <c r="N177" s="35"/>
      <c r="O177" s="28"/>
      <c r="P177" s="28"/>
      <c r="Q177" s="35"/>
      <c r="R177" s="35"/>
      <c r="S177" s="35"/>
      <c r="T177" s="40">
        <f>SUM(Q177:S177)</f>
        <v>0</v>
      </c>
      <c r="U177" s="35"/>
      <c r="V177" s="35"/>
      <c r="W177" s="35"/>
      <c r="X177" s="40">
        <f>SUM(U177:W177)</f>
        <v>0</v>
      </c>
      <c r="Y177" s="35"/>
      <c r="Z177" s="35"/>
      <c r="AA177" s="35"/>
      <c r="AB177" s="40">
        <f>SUM(Y177:AA177)</f>
        <v>0</v>
      </c>
      <c r="AC177" s="35"/>
      <c r="AD177" s="35"/>
      <c r="AE177" s="35"/>
      <c r="AF177" s="40">
        <f>SUM(AC177:AE177)</f>
        <v>0</v>
      </c>
      <c r="AG177" s="40">
        <f t="shared" ref="AG177:AG186" si="112">SUM(T177,X177,AB177,AF177)</f>
        <v>0</v>
      </c>
      <c r="AH177" s="41">
        <f>IF(ISERROR(AG177/I177),0,AG177/I177)</f>
        <v>0</v>
      </c>
      <c r="AI177" s="42">
        <f t="shared" ref="AI177:AI186" si="113">IF(ISERROR(AG177/$AG$191),"-",AG177/$AG$191)</f>
        <v>0</v>
      </c>
    </row>
    <row r="178" spans="1:35" ht="12.75" hidden="1" customHeight="1" outlineLevel="1">
      <c r="A178" s="16">
        <v>2</v>
      </c>
      <c r="B178" s="32"/>
      <c r="C178" s="31"/>
      <c r="D178" s="32"/>
      <c r="E178" s="32"/>
      <c r="F178" s="32"/>
      <c r="G178" s="31"/>
      <c r="H178" s="31"/>
      <c r="I178" s="29"/>
      <c r="J178" s="33"/>
      <c r="K178" s="32"/>
      <c r="L178" s="35"/>
      <c r="M178" s="35"/>
      <c r="N178" s="35"/>
      <c r="O178" s="32"/>
      <c r="P178" s="32"/>
      <c r="Q178" s="35"/>
      <c r="R178" s="35"/>
      <c r="S178" s="35"/>
      <c r="T178" s="40">
        <f t="shared" ref="T178:T186" si="114">SUM(Q178:S178)</f>
        <v>0</v>
      </c>
      <c r="U178" s="35"/>
      <c r="V178" s="35"/>
      <c r="W178" s="35"/>
      <c r="X178" s="40">
        <f t="shared" ref="X178:X186" si="115">SUM(U178:W178)</f>
        <v>0</v>
      </c>
      <c r="Y178" s="35"/>
      <c r="Z178" s="35"/>
      <c r="AA178" s="35"/>
      <c r="AB178" s="40">
        <f t="shared" ref="AB178:AB186" si="116">SUM(Y178:AA178)</f>
        <v>0</v>
      </c>
      <c r="AC178" s="35"/>
      <c r="AD178" s="35"/>
      <c r="AE178" s="35"/>
      <c r="AF178" s="40">
        <f t="shared" ref="AF178:AF186" si="117">SUM(AC178:AE178)</f>
        <v>0</v>
      </c>
      <c r="AG178" s="40">
        <f t="shared" si="112"/>
        <v>0</v>
      </c>
      <c r="AH178" s="41">
        <f t="shared" ref="AH178:AH186" si="118">IF(ISERROR(AG178/I178),0,AG178/I178)</f>
        <v>0</v>
      </c>
      <c r="AI178" s="42">
        <f t="shared" si="113"/>
        <v>0</v>
      </c>
    </row>
    <row r="179" spans="1:35" ht="12.75" hidden="1" customHeight="1" outlineLevel="1">
      <c r="A179" s="16">
        <v>3</v>
      </c>
      <c r="B179" s="32"/>
      <c r="C179" s="31"/>
      <c r="D179" s="32"/>
      <c r="E179" s="32"/>
      <c r="F179" s="32"/>
      <c r="G179" s="31"/>
      <c r="H179" s="31"/>
      <c r="I179" s="29"/>
      <c r="J179" s="33"/>
      <c r="K179" s="32"/>
      <c r="L179" s="35"/>
      <c r="M179" s="35"/>
      <c r="N179" s="35"/>
      <c r="O179" s="32"/>
      <c r="P179" s="32"/>
      <c r="Q179" s="35"/>
      <c r="R179" s="35"/>
      <c r="S179" s="35"/>
      <c r="T179" s="40">
        <f t="shared" si="114"/>
        <v>0</v>
      </c>
      <c r="U179" s="35"/>
      <c r="V179" s="35"/>
      <c r="W179" s="35"/>
      <c r="X179" s="40">
        <f t="shared" si="115"/>
        <v>0</v>
      </c>
      <c r="Y179" s="35"/>
      <c r="Z179" s="35"/>
      <c r="AA179" s="35"/>
      <c r="AB179" s="40">
        <f t="shared" si="116"/>
        <v>0</v>
      </c>
      <c r="AC179" s="35"/>
      <c r="AD179" s="35"/>
      <c r="AE179" s="35"/>
      <c r="AF179" s="40">
        <f t="shared" si="117"/>
        <v>0</v>
      </c>
      <c r="AG179" s="40">
        <f t="shared" si="112"/>
        <v>0</v>
      </c>
      <c r="AH179" s="41">
        <f t="shared" si="118"/>
        <v>0</v>
      </c>
      <c r="AI179" s="42">
        <f t="shared" si="113"/>
        <v>0</v>
      </c>
    </row>
    <row r="180" spans="1:35" ht="12.75" hidden="1" customHeight="1" outlineLevel="1">
      <c r="A180" s="16">
        <v>4</v>
      </c>
      <c r="B180" s="32"/>
      <c r="C180" s="31"/>
      <c r="D180" s="32"/>
      <c r="E180" s="32"/>
      <c r="F180" s="32"/>
      <c r="G180" s="31"/>
      <c r="H180" s="31"/>
      <c r="I180" s="29"/>
      <c r="J180" s="33"/>
      <c r="K180" s="32"/>
      <c r="L180" s="35"/>
      <c r="M180" s="35"/>
      <c r="N180" s="35"/>
      <c r="O180" s="32"/>
      <c r="P180" s="32"/>
      <c r="Q180" s="35"/>
      <c r="R180" s="35"/>
      <c r="S180" s="35"/>
      <c r="T180" s="40">
        <f t="shared" si="114"/>
        <v>0</v>
      </c>
      <c r="U180" s="35"/>
      <c r="V180" s="35"/>
      <c r="W180" s="35"/>
      <c r="X180" s="40">
        <f t="shared" si="115"/>
        <v>0</v>
      </c>
      <c r="Y180" s="35"/>
      <c r="Z180" s="35"/>
      <c r="AA180" s="35"/>
      <c r="AB180" s="40">
        <f t="shared" si="116"/>
        <v>0</v>
      </c>
      <c r="AC180" s="35"/>
      <c r="AD180" s="35"/>
      <c r="AE180" s="35"/>
      <c r="AF180" s="40">
        <f t="shared" si="117"/>
        <v>0</v>
      </c>
      <c r="AG180" s="40">
        <f t="shared" si="112"/>
        <v>0</v>
      </c>
      <c r="AH180" s="41">
        <f t="shared" si="118"/>
        <v>0</v>
      </c>
      <c r="AI180" s="42">
        <f t="shared" si="113"/>
        <v>0</v>
      </c>
    </row>
    <row r="181" spans="1:35" ht="12.75" hidden="1" customHeight="1" outlineLevel="1">
      <c r="A181" s="16">
        <v>5</v>
      </c>
      <c r="B181" s="32"/>
      <c r="C181" s="31"/>
      <c r="D181" s="32"/>
      <c r="E181" s="32"/>
      <c r="F181" s="32"/>
      <c r="G181" s="31"/>
      <c r="H181" s="31"/>
      <c r="I181" s="29"/>
      <c r="J181" s="33"/>
      <c r="K181" s="32"/>
      <c r="L181" s="35"/>
      <c r="M181" s="35"/>
      <c r="N181" s="35"/>
      <c r="O181" s="32"/>
      <c r="P181" s="32"/>
      <c r="Q181" s="35"/>
      <c r="R181" s="35"/>
      <c r="S181" s="35"/>
      <c r="T181" s="40">
        <f t="shared" si="114"/>
        <v>0</v>
      </c>
      <c r="U181" s="35"/>
      <c r="V181" s="35"/>
      <c r="W181" s="35"/>
      <c r="X181" s="40">
        <f t="shared" si="115"/>
        <v>0</v>
      </c>
      <c r="Y181" s="35"/>
      <c r="Z181" s="35"/>
      <c r="AA181" s="35"/>
      <c r="AB181" s="40">
        <f t="shared" si="116"/>
        <v>0</v>
      </c>
      <c r="AC181" s="35"/>
      <c r="AD181" s="35"/>
      <c r="AE181" s="35"/>
      <c r="AF181" s="40">
        <f t="shared" si="117"/>
        <v>0</v>
      </c>
      <c r="AG181" s="40">
        <f t="shared" si="112"/>
        <v>0</v>
      </c>
      <c r="AH181" s="41">
        <f t="shared" si="118"/>
        <v>0</v>
      </c>
      <c r="AI181" s="42">
        <f t="shared" si="113"/>
        <v>0</v>
      </c>
    </row>
    <row r="182" spans="1:35" ht="12.75" hidden="1" customHeight="1" outlineLevel="1">
      <c r="A182" s="16">
        <v>6</v>
      </c>
      <c r="B182" s="32"/>
      <c r="C182" s="31"/>
      <c r="D182" s="32"/>
      <c r="E182" s="32"/>
      <c r="F182" s="32"/>
      <c r="G182" s="31"/>
      <c r="H182" s="31"/>
      <c r="I182" s="29"/>
      <c r="J182" s="33"/>
      <c r="K182" s="32"/>
      <c r="L182" s="35"/>
      <c r="M182" s="35"/>
      <c r="N182" s="35"/>
      <c r="O182" s="32"/>
      <c r="P182" s="32"/>
      <c r="Q182" s="35"/>
      <c r="R182" s="35"/>
      <c r="S182" s="35"/>
      <c r="T182" s="40">
        <f t="shared" si="114"/>
        <v>0</v>
      </c>
      <c r="U182" s="35"/>
      <c r="V182" s="35"/>
      <c r="W182" s="35"/>
      <c r="X182" s="40">
        <f t="shared" si="115"/>
        <v>0</v>
      </c>
      <c r="Y182" s="35"/>
      <c r="Z182" s="35"/>
      <c r="AA182" s="35"/>
      <c r="AB182" s="40">
        <f t="shared" si="116"/>
        <v>0</v>
      </c>
      <c r="AC182" s="35"/>
      <c r="AD182" s="35"/>
      <c r="AE182" s="35"/>
      <c r="AF182" s="40">
        <f t="shared" si="117"/>
        <v>0</v>
      </c>
      <c r="AG182" s="40">
        <f t="shared" si="112"/>
        <v>0</v>
      </c>
      <c r="AH182" s="41">
        <f t="shared" si="118"/>
        <v>0</v>
      </c>
      <c r="AI182" s="42">
        <f t="shared" si="113"/>
        <v>0</v>
      </c>
    </row>
    <row r="183" spans="1:35" ht="12.75" hidden="1" customHeight="1" outlineLevel="1">
      <c r="A183" s="16">
        <v>7</v>
      </c>
      <c r="B183" s="32"/>
      <c r="C183" s="31"/>
      <c r="D183" s="32"/>
      <c r="E183" s="32"/>
      <c r="F183" s="32"/>
      <c r="G183" s="31"/>
      <c r="H183" s="31"/>
      <c r="I183" s="29"/>
      <c r="J183" s="33"/>
      <c r="K183" s="32"/>
      <c r="L183" s="35"/>
      <c r="M183" s="35"/>
      <c r="N183" s="35"/>
      <c r="O183" s="32"/>
      <c r="P183" s="32"/>
      <c r="Q183" s="35"/>
      <c r="R183" s="35"/>
      <c r="S183" s="35"/>
      <c r="T183" s="40">
        <f t="shared" si="114"/>
        <v>0</v>
      </c>
      <c r="U183" s="35"/>
      <c r="V183" s="35"/>
      <c r="W183" s="35"/>
      <c r="X183" s="40">
        <f t="shared" si="115"/>
        <v>0</v>
      </c>
      <c r="Y183" s="35"/>
      <c r="Z183" s="35"/>
      <c r="AA183" s="35"/>
      <c r="AB183" s="40">
        <f t="shared" si="116"/>
        <v>0</v>
      </c>
      <c r="AC183" s="35"/>
      <c r="AD183" s="35"/>
      <c r="AE183" s="35"/>
      <c r="AF183" s="40">
        <f t="shared" si="117"/>
        <v>0</v>
      </c>
      <c r="AG183" s="40">
        <f t="shared" si="112"/>
        <v>0</v>
      </c>
      <c r="AH183" s="41">
        <f t="shared" si="118"/>
        <v>0</v>
      </c>
      <c r="AI183" s="42">
        <f t="shared" si="113"/>
        <v>0</v>
      </c>
    </row>
    <row r="184" spans="1:35" ht="12.75" hidden="1" customHeight="1" outlineLevel="1">
      <c r="A184" s="16">
        <v>8</v>
      </c>
      <c r="B184" s="32"/>
      <c r="C184" s="31"/>
      <c r="D184" s="32"/>
      <c r="E184" s="32"/>
      <c r="F184" s="32"/>
      <c r="G184" s="31"/>
      <c r="H184" s="31"/>
      <c r="I184" s="29"/>
      <c r="J184" s="33"/>
      <c r="K184" s="32"/>
      <c r="L184" s="35"/>
      <c r="M184" s="35"/>
      <c r="N184" s="35"/>
      <c r="O184" s="32"/>
      <c r="P184" s="32"/>
      <c r="Q184" s="35"/>
      <c r="R184" s="35"/>
      <c r="S184" s="35"/>
      <c r="T184" s="40">
        <f t="shared" si="114"/>
        <v>0</v>
      </c>
      <c r="U184" s="35"/>
      <c r="V184" s="35"/>
      <c r="W184" s="35"/>
      <c r="X184" s="40">
        <f t="shared" si="115"/>
        <v>0</v>
      </c>
      <c r="Y184" s="35"/>
      <c r="Z184" s="35"/>
      <c r="AA184" s="35"/>
      <c r="AB184" s="40">
        <f t="shared" si="116"/>
        <v>0</v>
      </c>
      <c r="AC184" s="35"/>
      <c r="AD184" s="35"/>
      <c r="AE184" s="35"/>
      <c r="AF184" s="40">
        <f t="shared" si="117"/>
        <v>0</v>
      </c>
      <c r="AG184" s="40">
        <f t="shared" si="112"/>
        <v>0</v>
      </c>
      <c r="AH184" s="41">
        <f t="shared" si="118"/>
        <v>0</v>
      </c>
      <c r="AI184" s="42">
        <f t="shared" si="113"/>
        <v>0</v>
      </c>
    </row>
    <row r="185" spans="1:35" ht="12.75" hidden="1" customHeight="1" outlineLevel="1">
      <c r="A185" s="16">
        <v>9</v>
      </c>
      <c r="B185" s="32"/>
      <c r="C185" s="31"/>
      <c r="D185" s="32"/>
      <c r="E185" s="32"/>
      <c r="F185" s="32"/>
      <c r="G185" s="31"/>
      <c r="H185" s="31"/>
      <c r="I185" s="29"/>
      <c r="J185" s="33"/>
      <c r="K185" s="32"/>
      <c r="L185" s="35"/>
      <c r="M185" s="35"/>
      <c r="N185" s="35"/>
      <c r="O185" s="32"/>
      <c r="P185" s="32"/>
      <c r="Q185" s="35"/>
      <c r="R185" s="35"/>
      <c r="S185" s="35"/>
      <c r="T185" s="40">
        <f t="shared" si="114"/>
        <v>0</v>
      </c>
      <c r="U185" s="35"/>
      <c r="V185" s="35"/>
      <c r="W185" s="35"/>
      <c r="X185" s="40">
        <f t="shared" si="115"/>
        <v>0</v>
      </c>
      <c r="Y185" s="35"/>
      <c r="Z185" s="35"/>
      <c r="AA185" s="35"/>
      <c r="AB185" s="40">
        <f t="shared" si="116"/>
        <v>0</v>
      </c>
      <c r="AC185" s="35"/>
      <c r="AD185" s="35"/>
      <c r="AE185" s="35"/>
      <c r="AF185" s="40">
        <f t="shared" si="117"/>
        <v>0</v>
      </c>
      <c r="AG185" s="40">
        <f t="shared" si="112"/>
        <v>0</v>
      </c>
      <c r="AH185" s="41">
        <f t="shared" si="118"/>
        <v>0</v>
      </c>
      <c r="AI185" s="42">
        <f t="shared" si="113"/>
        <v>0</v>
      </c>
    </row>
    <row r="186" spans="1:35" ht="12.75" hidden="1" customHeight="1" outlineLevel="1">
      <c r="A186" s="16">
        <v>10</v>
      </c>
      <c r="B186" s="32"/>
      <c r="C186" s="31"/>
      <c r="D186" s="32"/>
      <c r="E186" s="32"/>
      <c r="F186" s="32"/>
      <c r="G186" s="31"/>
      <c r="H186" s="31"/>
      <c r="I186" s="29"/>
      <c r="J186" s="34"/>
      <c r="K186" s="32"/>
      <c r="L186" s="35"/>
      <c r="M186" s="35"/>
      <c r="N186" s="35"/>
      <c r="O186" s="32"/>
      <c r="P186" s="32"/>
      <c r="Q186" s="35"/>
      <c r="R186" s="35"/>
      <c r="S186" s="35"/>
      <c r="T186" s="40">
        <f t="shared" si="114"/>
        <v>0</v>
      </c>
      <c r="U186" s="35"/>
      <c r="V186" s="35"/>
      <c r="W186" s="35"/>
      <c r="X186" s="40">
        <f t="shared" si="115"/>
        <v>0</v>
      </c>
      <c r="Y186" s="35"/>
      <c r="Z186" s="35"/>
      <c r="AA186" s="35"/>
      <c r="AB186" s="40">
        <f t="shared" si="116"/>
        <v>0</v>
      </c>
      <c r="AC186" s="35"/>
      <c r="AD186" s="35"/>
      <c r="AE186" s="35"/>
      <c r="AF186" s="40">
        <f t="shared" si="117"/>
        <v>0</v>
      </c>
      <c r="AG186" s="40">
        <f t="shared" si="112"/>
        <v>0</v>
      </c>
      <c r="AH186" s="41">
        <f t="shared" si="118"/>
        <v>0</v>
      </c>
      <c r="AI186" s="42">
        <f t="shared" si="113"/>
        <v>0</v>
      </c>
    </row>
    <row r="187" spans="1:35" ht="12.75" customHeight="1" collapsed="1">
      <c r="A187" s="142" t="s">
        <v>74</v>
      </c>
      <c r="B187" s="143"/>
      <c r="C187" s="143"/>
      <c r="D187" s="143"/>
      <c r="E187" s="143"/>
      <c r="F187" s="143"/>
      <c r="G187" s="143"/>
      <c r="H187" s="144"/>
      <c r="I187" s="55">
        <f>SUM(I177:I186)</f>
        <v>0</v>
      </c>
      <c r="J187" s="55">
        <f>SUM(J177:J186)</f>
        <v>0</v>
      </c>
      <c r="K187" s="56"/>
      <c r="L187" s="55">
        <f>SUM(L177:L186)</f>
        <v>0</v>
      </c>
      <c r="M187" s="55">
        <f>SUM(M177:M186)</f>
        <v>0</v>
      </c>
      <c r="N187" s="55">
        <f>SUM(N177:N186)</f>
        <v>0</v>
      </c>
      <c r="O187" s="57"/>
      <c r="P187" s="59"/>
      <c r="Q187" s="55">
        <f t="shared" ref="Q187:AG187" si="119">SUM(Q177:Q186)</f>
        <v>0</v>
      </c>
      <c r="R187" s="55">
        <f t="shared" si="119"/>
        <v>0</v>
      </c>
      <c r="S187" s="55">
        <f t="shared" si="119"/>
        <v>0</v>
      </c>
      <c r="T187" s="60">
        <f t="shared" si="119"/>
        <v>0</v>
      </c>
      <c r="U187" s="55">
        <f t="shared" si="119"/>
        <v>0</v>
      </c>
      <c r="V187" s="55">
        <f t="shared" si="119"/>
        <v>0</v>
      </c>
      <c r="W187" s="55">
        <f t="shared" si="119"/>
        <v>0</v>
      </c>
      <c r="X187" s="60">
        <f t="shared" si="119"/>
        <v>0</v>
      </c>
      <c r="Y187" s="55">
        <f t="shared" si="119"/>
        <v>0</v>
      </c>
      <c r="Z187" s="55">
        <f t="shared" si="119"/>
        <v>0</v>
      </c>
      <c r="AA187" s="55">
        <f t="shared" si="119"/>
        <v>0</v>
      </c>
      <c r="AB187" s="60">
        <f t="shared" si="119"/>
        <v>0</v>
      </c>
      <c r="AC187" s="55">
        <f t="shared" si="119"/>
        <v>0</v>
      </c>
      <c r="AD187" s="55">
        <f t="shared" si="119"/>
        <v>0</v>
      </c>
      <c r="AE187" s="55">
        <f t="shared" si="119"/>
        <v>0</v>
      </c>
      <c r="AF187" s="60">
        <f t="shared" si="119"/>
        <v>0</v>
      </c>
      <c r="AG187" s="53">
        <f t="shared" si="119"/>
        <v>0</v>
      </c>
      <c r="AH187" s="54">
        <f>IF(ISERROR(AG187/I187),0,AG187/I187)</f>
        <v>0</v>
      </c>
      <c r="AI187" s="54">
        <f>IF(ISERROR(AG187/$AG$191),0,AG187/$AG$191)</f>
        <v>0</v>
      </c>
    </row>
    <row r="188" spans="1:35" ht="12.75" customHeight="1">
      <c r="A188" s="36"/>
      <c r="B188" s="148" t="s">
        <v>49</v>
      </c>
      <c r="C188" s="149"/>
      <c r="D188" s="150"/>
      <c r="E188" s="18"/>
      <c r="F188" s="19"/>
      <c r="G188" s="20"/>
      <c r="H188" s="20"/>
      <c r="I188" s="21"/>
      <c r="J188" s="22"/>
      <c r="K188" s="23"/>
      <c r="L188" s="24"/>
      <c r="M188" s="24"/>
      <c r="N188" s="24"/>
      <c r="O188" s="19"/>
      <c r="P188" s="25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6"/>
      <c r="AI188" s="26"/>
    </row>
    <row r="189" spans="1:35" ht="45" customHeight="1" outlineLevel="1">
      <c r="A189" s="16">
        <v>1</v>
      </c>
      <c r="B189" s="78" t="s">
        <v>91</v>
      </c>
      <c r="C189" s="81">
        <v>41627</v>
      </c>
      <c r="D189" s="80" t="s">
        <v>92</v>
      </c>
      <c r="E189" s="78" t="s">
        <v>93</v>
      </c>
      <c r="F189" s="79" t="s">
        <v>94</v>
      </c>
      <c r="G189" s="81">
        <v>41666</v>
      </c>
      <c r="H189" s="81">
        <v>42004</v>
      </c>
      <c r="I189" s="29">
        <v>16130995000</v>
      </c>
      <c r="J189" s="77">
        <v>16130995000</v>
      </c>
      <c r="K189" s="28" t="s">
        <v>100</v>
      </c>
      <c r="L189" s="35"/>
      <c r="M189" s="35"/>
      <c r="N189" s="35"/>
      <c r="O189" s="79" t="s">
        <v>95</v>
      </c>
      <c r="P189" s="28"/>
      <c r="Q189" s="35">
        <v>8065497500</v>
      </c>
      <c r="R189" s="35"/>
      <c r="S189" s="35"/>
      <c r="T189" s="40">
        <f>SUM(Q189:S189)</f>
        <v>8065497500</v>
      </c>
      <c r="U189" s="35"/>
      <c r="V189" s="35"/>
      <c r="W189" s="35"/>
      <c r="X189" s="40">
        <f>SUM(U189:W189)</f>
        <v>0</v>
      </c>
      <c r="Y189" s="35">
        <v>8065497500</v>
      </c>
      <c r="Z189" s="35"/>
      <c r="AA189" s="35"/>
      <c r="AB189" s="40">
        <f>SUM(Y189:AA189)</f>
        <v>8065497500</v>
      </c>
      <c r="AC189" s="35"/>
      <c r="AD189" s="35"/>
      <c r="AE189" s="35"/>
      <c r="AF189" s="40">
        <f>SUM(AC189:AE189)</f>
        <v>0</v>
      </c>
      <c r="AG189" s="40">
        <f t="shared" ref="AG189" si="120">SUM(T189,X189,AB189,AF189)</f>
        <v>16130995000</v>
      </c>
      <c r="AH189" s="41">
        <f>IF(ISERROR(AG189/I189),0,AG189/I189)</f>
        <v>1</v>
      </c>
      <c r="AI189" s="42">
        <f>IF(ISERROR(AG189/$AG$191),"-",AG189/$AG$191)</f>
        <v>1</v>
      </c>
    </row>
    <row r="190" spans="1:35" s="17" customFormat="1">
      <c r="A190" s="142" t="s">
        <v>50</v>
      </c>
      <c r="B190" s="143"/>
      <c r="C190" s="143"/>
      <c r="D190" s="143"/>
      <c r="E190" s="143"/>
      <c r="F190" s="143"/>
      <c r="G190" s="143"/>
      <c r="H190" s="144"/>
      <c r="I190" s="55">
        <f>SUM(I189:I189)</f>
        <v>16130995000</v>
      </c>
      <c r="J190" s="55">
        <f>SUM(J189:J189)</f>
        <v>16130995000</v>
      </c>
      <c r="K190" s="56"/>
      <c r="L190" s="55">
        <f>SUM(L189:L189)</f>
        <v>0</v>
      </c>
      <c r="M190" s="55">
        <f>SUM(M189:M189)</f>
        <v>0</v>
      </c>
      <c r="N190" s="55">
        <f>SUM(N189:N189)</f>
        <v>0</v>
      </c>
      <c r="O190" s="57"/>
      <c r="P190" s="59"/>
      <c r="Q190" s="55">
        <f t="shared" ref="Q190:AG190" si="121">SUM(Q189:Q189)</f>
        <v>8065497500</v>
      </c>
      <c r="R190" s="55">
        <f t="shared" si="121"/>
        <v>0</v>
      </c>
      <c r="S190" s="55">
        <f t="shared" si="121"/>
        <v>0</v>
      </c>
      <c r="T190" s="60">
        <f t="shared" si="121"/>
        <v>8065497500</v>
      </c>
      <c r="U190" s="55">
        <f t="shared" si="121"/>
        <v>0</v>
      </c>
      <c r="V190" s="55">
        <f t="shared" si="121"/>
        <v>0</v>
      </c>
      <c r="W190" s="55">
        <f t="shared" si="121"/>
        <v>0</v>
      </c>
      <c r="X190" s="60">
        <f t="shared" si="121"/>
        <v>0</v>
      </c>
      <c r="Y190" s="55">
        <f t="shared" si="121"/>
        <v>8065497500</v>
      </c>
      <c r="Z190" s="55">
        <f t="shared" si="121"/>
        <v>0</v>
      </c>
      <c r="AA190" s="55">
        <f t="shared" si="121"/>
        <v>0</v>
      </c>
      <c r="AB190" s="60">
        <f t="shared" si="121"/>
        <v>8065497500</v>
      </c>
      <c r="AC190" s="55">
        <f t="shared" si="121"/>
        <v>0</v>
      </c>
      <c r="AD190" s="55">
        <f t="shared" si="121"/>
        <v>0</v>
      </c>
      <c r="AE190" s="55">
        <f t="shared" si="121"/>
        <v>0</v>
      </c>
      <c r="AF190" s="60">
        <f t="shared" si="121"/>
        <v>0</v>
      </c>
      <c r="AG190" s="53">
        <f t="shared" si="121"/>
        <v>16130995000</v>
      </c>
      <c r="AH190" s="54">
        <f>IF(ISERROR(AG190/I190),0,AG190/I190)</f>
        <v>1</v>
      </c>
      <c r="AI190" s="54">
        <f>IF(ISERROR(AG190/$AG$191),0,AG190/$AG$191)</f>
        <v>1</v>
      </c>
    </row>
    <row r="191" spans="1:35">
      <c r="A191" s="145" t="str">
        <f>"TOTAL ASIG."&amp;" "&amp;$A$5</f>
        <v xml:space="preserve">TOTAL ASIG. 24-02-001 PROGRAMA DE APOYO AL DESARROLLO BIOPSICOSOCIAL </v>
      </c>
      <c r="B191" s="146"/>
      <c r="C191" s="146"/>
      <c r="D191" s="146"/>
      <c r="E191" s="146"/>
      <c r="F191" s="146"/>
      <c r="G191" s="146"/>
      <c r="H191" s="147"/>
      <c r="I191" s="62">
        <f>+I19+I31+I12572+I55+I67+I79+I91+I103+I115+I127+I139+I151+I187+I163+I175+I190</f>
        <v>16130995000</v>
      </c>
      <c r="J191" s="60">
        <f>+J19+J31+J43+J55+J67+J79+J91+J103+J115+J127+J139+J151+J187+J163+J175+J190</f>
        <v>16130995000</v>
      </c>
      <c r="K191" s="63"/>
      <c r="L191" s="60">
        <f>+L19+L31+L43+L55+L67+L79+L91+L103+L115+L127+L139+L151+L187+L163+L175+L190</f>
        <v>0</v>
      </c>
      <c r="M191" s="60">
        <f>+M19+M31+M43+M55+M67+M79+M91+M103+M115+M127+M139+M151+M187+M163+M175+M190</f>
        <v>0</v>
      </c>
      <c r="N191" s="60">
        <f>+N19+N31+N43+N55+N67+N79+N91+N103+N115+N127+N139+N151+N187+N163+N175+N190</f>
        <v>0</v>
      </c>
      <c r="O191" s="64"/>
      <c r="P191" s="65"/>
      <c r="Q191" s="60">
        <f t="shared" ref="Q191:AG191" si="122">+Q19+Q31+Q43+Q55+Q67+Q79+Q91+Q103+Q115+Q127+Q139+Q151+Q187+Q163+Q175+Q190</f>
        <v>8065497500</v>
      </c>
      <c r="R191" s="60">
        <f t="shared" si="122"/>
        <v>0</v>
      </c>
      <c r="S191" s="60">
        <f t="shared" si="122"/>
        <v>0</v>
      </c>
      <c r="T191" s="60">
        <f t="shared" si="122"/>
        <v>8065497500</v>
      </c>
      <c r="U191" s="60">
        <f t="shared" si="122"/>
        <v>0</v>
      </c>
      <c r="V191" s="60">
        <f t="shared" si="122"/>
        <v>0</v>
      </c>
      <c r="W191" s="60">
        <f t="shared" si="122"/>
        <v>0</v>
      </c>
      <c r="X191" s="60">
        <f t="shared" si="122"/>
        <v>0</v>
      </c>
      <c r="Y191" s="60">
        <f t="shared" si="122"/>
        <v>8065497500</v>
      </c>
      <c r="Z191" s="60">
        <f t="shared" si="122"/>
        <v>0</v>
      </c>
      <c r="AA191" s="60">
        <f t="shared" si="122"/>
        <v>0</v>
      </c>
      <c r="AB191" s="60">
        <f t="shared" si="122"/>
        <v>8065497500</v>
      </c>
      <c r="AC191" s="60">
        <f t="shared" si="122"/>
        <v>0</v>
      </c>
      <c r="AD191" s="60">
        <f t="shared" si="122"/>
        <v>0</v>
      </c>
      <c r="AE191" s="60">
        <f t="shared" si="122"/>
        <v>0</v>
      </c>
      <c r="AF191" s="60">
        <f t="shared" si="122"/>
        <v>0</v>
      </c>
      <c r="AG191" s="60">
        <f t="shared" si="122"/>
        <v>16130995000</v>
      </c>
      <c r="AH191" s="61">
        <f>IF(ISERROR(AG191/I191),"-",AG191/I191)</f>
        <v>1</v>
      </c>
      <c r="AI191" s="61">
        <f>IF(ISERROR(AG191/$AG$191),"-",AG191/$AG$191)</f>
        <v>1</v>
      </c>
    </row>
    <row r="192" spans="1:35">
      <c r="I192" s="4"/>
      <c r="Q192" s="4"/>
      <c r="R192" s="4"/>
      <c r="S192" s="4"/>
      <c r="U192" s="4"/>
      <c r="V192" s="4"/>
      <c r="W192" s="4"/>
      <c r="Y192" s="4"/>
      <c r="Z192" s="4"/>
      <c r="AA192" s="4"/>
      <c r="AC192" s="4"/>
      <c r="AD192" s="4"/>
      <c r="AE192" s="4"/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  <row r="195" spans="9:31">
      <c r="I195" s="4"/>
      <c r="Q195" s="4"/>
      <c r="R195" s="4"/>
      <c r="S195" s="4"/>
      <c r="U195" s="4"/>
      <c r="V195" s="4"/>
      <c r="W195" s="4"/>
      <c r="Y195" s="4"/>
      <c r="Z195" s="4"/>
      <c r="AA195" s="4"/>
      <c r="AC195" s="4"/>
      <c r="AD195" s="4"/>
      <c r="AE195" s="4"/>
    </row>
    <row r="196" spans="9:31">
      <c r="I196" s="4"/>
      <c r="Q196" s="4"/>
      <c r="R196" s="4"/>
      <c r="S196" s="4"/>
      <c r="U196" s="4"/>
      <c r="V196" s="4"/>
      <c r="W196" s="4"/>
      <c r="Y196" s="4"/>
      <c r="Z196" s="4"/>
      <c r="AA196" s="4"/>
      <c r="AC196" s="4"/>
      <c r="AD196" s="4"/>
      <c r="AE196" s="4"/>
    </row>
    <row r="197" spans="9:31">
      <c r="I197" s="4"/>
      <c r="Q197" s="4"/>
      <c r="R197" s="4"/>
      <c r="S197" s="4"/>
      <c r="U197" s="4"/>
      <c r="V197" s="4"/>
      <c r="W197" s="4"/>
      <c r="Y197" s="4"/>
      <c r="Z197" s="4"/>
      <c r="AA197" s="4"/>
      <c r="AC197" s="4"/>
      <c r="AD197" s="4"/>
      <c r="AE197" s="4"/>
    </row>
    <row r="198" spans="9:31">
      <c r="I198" s="4"/>
      <c r="Q198" s="4"/>
      <c r="R198" s="4"/>
      <c r="S198" s="4"/>
      <c r="U198" s="4"/>
      <c r="V198" s="4"/>
      <c r="W198" s="4"/>
      <c r="Y198" s="4"/>
      <c r="Z198" s="4"/>
      <c r="AA198" s="4"/>
      <c r="AC198" s="4"/>
      <c r="AD198" s="4"/>
      <c r="AE198" s="4"/>
    </row>
    <row r="199" spans="9:31">
      <c r="I199" s="4"/>
      <c r="Q199" s="4"/>
      <c r="R199" s="4"/>
      <c r="S199" s="4"/>
      <c r="U199" s="4"/>
      <c r="V199" s="4"/>
      <c r="W199" s="4"/>
      <c r="Y199" s="4"/>
      <c r="Z199" s="4"/>
      <c r="AA199" s="4"/>
      <c r="AC199" s="4"/>
      <c r="AD199" s="4"/>
      <c r="AE199" s="4"/>
    </row>
    <row r="200" spans="9:31">
      <c r="I200" s="4"/>
      <c r="Q200" s="4"/>
      <c r="R200" s="4"/>
      <c r="S200" s="4"/>
      <c r="U200" s="4"/>
      <c r="V200" s="4"/>
      <c r="W200" s="4"/>
      <c r="Y200" s="4"/>
      <c r="Z200" s="4"/>
      <c r="AA200" s="4"/>
      <c r="AC200" s="4"/>
      <c r="AD200" s="4"/>
      <c r="AE200" s="4"/>
    </row>
    <row r="201" spans="9:31">
      <c r="I201" s="4"/>
      <c r="Q201" s="4"/>
      <c r="R201" s="4"/>
      <c r="S201" s="4"/>
      <c r="U201" s="4"/>
      <c r="V201" s="4"/>
      <c r="W201" s="4"/>
      <c r="Y201" s="4"/>
      <c r="Z201" s="4"/>
      <c r="AA201" s="4"/>
      <c r="AC201" s="4"/>
      <c r="AD201" s="4"/>
      <c r="AE201" s="4"/>
    </row>
    <row r="202" spans="9:31">
      <c r="I202" s="4"/>
      <c r="Q202" s="4"/>
      <c r="R202" s="4"/>
      <c r="S202" s="4"/>
      <c r="U202" s="4"/>
      <c r="V202" s="4"/>
      <c r="W202" s="4"/>
      <c r="Y202" s="4"/>
      <c r="Z202" s="4"/>
      <c r="AA202" s="4"/>
      <c r="AC202" s="4"/>
      <c r="AD202" s="4"/>
      <c r="AE202" s="4"/>
    </row>
    <row r="203" spans="9:31">
      <c r="I203" s="4"/>
      <c r="Q203" s="4"/>
      <c r="R203" s="4"/>
      <c r="S203" s="4"/>
      <c r="U203" s="4"/>
      <c r="V203" s="4"/>
      <c r="W203" s="4"/>
      <c r="Y203" s="4"/>
      <c r="Z203" s="4"/>
      <c r="AA203" s="4"/>
      <c r="AC203" s="4"/>
      <c r="AD203" s="4"/>
      <c r="AE203" s="4"/>
    </row>
    <row r="204" spans="9:31">
      <c r="I204" s="4"/>
      <c r="Q204" s="4"/>
      <c r="R204" s="4"/>
      <c r="S204" s="4"/>
      <c r="U204" s="4"/>
      <c r="V204" s="4"/>
      <c r="W204" s="4"/>
      <c r="Y204" s="4"/>
      <c r="Z204" s="4"/>
      <c r="AA204" s="4"/>
      <c r="AC204" s="4"/>
      <c r="AD204" s="4"/>
      <c r="AE204" s="4"/>
    </row>
    <row r="205" spans="9:31">
      <c r="I205" s="4"/>
      <c r="Q205" s="4"/>
      <c r="R205" s="4"/>
      <c r="S205" s="4"/>
      <c r="U205" s="4"/>
      <c r="V205" s="4"/>
      <c r="W205" s="4"/>
      <c r="Y205" s="4"/>
      <c r="Z205" s="4"/>
      <c r="AA205" s="4"/>
      <c r="AC205" s="4"/>
      <c r="AD205" s="4"/>
      <c r="AE205" s="4"/>
    </row>
    <row r="206" spans="9:31">
      <c r="I206" s="4"/>
      <c r="Q206" s="4"/>
      <c r="R206" s="4"/>
      <c r="S206" s="4"/>
      <c r="U206" s="4"/>
      <c r="V206" s="4"/>
      <c r="W206" s="4"/>
      <c r="Y206" s="4"/>
      <c r="Z206" s="4"/>
      <c r="AA206" s="4"/>
      <c r="AC206" s="4"/>
      <c r="AD206" s="4"/>
      <c r="AE206" s="4"/>
    </row>
    <row r="207" spans="9:31">
      <c r="I207" s="4"/>
      <c r="Q207" s="4"/>
      <c r="R207" s="4"/>
      <c r="S207" s="4"/>
      <c r="U207" s="4"/>
      <c r="V207" s="4"/>
      <c r="W207" s="4"/>
      <c r="Y207" s="4"/>
      <c r="Z207" s="4"/>
      <c r="AA207" s="4"/>
      <c r="AC207" s="4"/>
      <c r="AD207" s="4"/>
      <c r="AE207" s="4"/>
    </row>
    <row r="208" spans="9:31">
      <c r="I208" s="4"/>
      <c r="Q208" s="4"/>
      <c r="R208" s="4"/>
      <c r="S208" s="4"/>
      <c r="U208" s="4"/>
      <c r="V208" s="4"/>
      <c r="W208" s="4"/>
      <c r="Y208" s="4"/>
      <c r="Z208" s="4"/>
      <c r="AA208" s="4"/>
      <c r="AC208" s="4"/>
      <c r="AD208" s="4"/>
      <c r="AE208" s="4"/>
    </row>
  </sheetData>
  <sheetProtection insertRows="0" autoFilter="0"/>
  <dataConsolidate/>
  <mergeCells count="60">
    <mergeCell ref="A190:H190"/>
    <mergeCell ref="A191:H191"/>
    <mergeCell ref="A163:H163"/>
    <mergeCell ref="B164:D164"/>
    <mergeCell ref="A175:H175"/>
    <mergeCell ref="B176:D176"/>
    <mergeCell ref="A187:H187"/>
    <mergeCell ref="B188:D188"/>
    <mergeCell ref="B152:D152"/>
    <mergeCell ref="A91:H91"/>
    <mergeCell ref="B92:D92"/>
    <mergeCell ref="A103:H103"/>
    <mergeCell ref="B104:D104"/>
    <mergeCell ref="A115:H115"/>
    <mergeCell ref="B116:D116"/>
    <mergeCell ref="A127:H127"/>
    <mergeCell ref="B128:D128"/>
    <mergeCell ref="A139:H139"/>
    <mergeCell ref="B140:D140"/>
    <mergeCell ref="A151:H151"/>
    <mergeCell ref="B80:D80"/>
    <mergeCell ref="A19:H19"/>
    <mergeCell ref="B20:D20"/>
    <mergeCell ref="A31:H31"/>
    <mergeCell ref="B32:D32"/>
    <mergeCell ref="A43:H43"/>
    <mergeCell ref="B44:D44"/>
    <mergeCell ref="A55:H55"/>
    <mergeCell ref="B56:D56"/>
    <mergeCell ref="A67:H67"/>
    <mergeCell ref="B68:D68"/>
    <mergeCell ref="A79:H79"/>
    <mergeCell ref="AB6:AB7"/>
    <mergeCell ref="AC6:AE6"/>
    <mergeCell ref="AF6:AF7"/>
    <mergeCell ref="AG6:AG7"/>
    <mergeCell ref="AH6:AI6"/>
    <mergeCell ref="B8:D8"/>
    <mergeCell ref="P6:P7"/>
    <mergeCell ref="Q6:S6"/>
    <mergeCell ref="T6:T7"/>
    <mergeCell ref="U6:W6"/>
    <mergeCell ref="X6:X7"/>
    <mergeCell ref="Y6:AA6"/>
    <mergeCell ref="G6:H6"/>
    <mergeCell ref="I6:I7"/>
    <mergeCell ref="J6:J7"/>
    <mergeCell ref="K6:K7"/>
    <mergeCell ref="L6:N6"/>
    <mergeCell ref="O6:O7"/>
    <mergeCell ref="A1:AI1"/>
    <mergeCell ref="A2:AI2"/>
    <mergeCell ref="A3:AI3"/>
    <mergeCell ref="A4:AI4"/>
    <mergeCell ref="A5:T5"/>
    <mergeCell ref="A6:A7"/>
    <mergeCell ref="C6:C7"/>
    <mergeCell ref="D6:D7"/>
    <mergeCell ref="E6:E7"/>
    <mergeCell ref="F6:F7"/>
  </mergeCells>
  <dataValidations count="8">
    <dataValidation type="date" errorStyle="information" operator="greaterThan" allowBlank="1" showInputMessage="1" showErrorMessage="1" errorTitle="SÓLO FECHAS" error="Las fechas corresponden al Presupuesto 2014" sqref="G170">
      <formula1>41275</formula1>
    </dataValidation>
    <dataValidation allowBlank="1" showInputMessage="1" showErrorMessage="1" errorTitle="Sólo números" error="Sólo ingresar números sin letras_x000a_" sqref="N8:N18 N188:N189 N176:N186 N164:N174 N152:N162 N140:N150 N128:N138 N116:N126 N104:N114 N92:N102 N80:N90 N68:N78 N56:N66 N44:N54 N32:N42 N20:N30"/>
    <dataValidation type="date" operator="greaterThan" allowBlank="1" showInputMessage="1" showErrorMessage="1" errorTitle="Error en Ingresos de Fechas" error="La fecha debe corresponder al Año 2014." sqref="C9:C18 C189 C177:C186 C165:C174 C153:C162 C141:C150 C129:C138 C117:C126 C105:C114 C93:C102 C81:C90 C69:C78 C57:C66 C45:C54 C33:C42 C21:C30">
      <formula1>41275</formula1>
    </dataValidation>
    <dataValidation type="textLength" operator="lessThanOrEqual" allowBlank="1" showInputMessage="1" showErrorMessage="1" errorTitle="MÁXIMO DE CARACTERES SOBREPASADO" error="Sólo 255 caracteres por celdas" sqref="D9:F18 B9:B18 B21:B30 B33:B42 B45:B54 B57:B66 B69:B78 B81:B90 B93:B102 B105:B114 B117:B126 B129:B138 B141:B150 B177:B186 B165:B174 B153:B162 B189 D189:F189 K189 O189:P189 D177:F186 K177:K186 O177:P186 D165:F174 K165:K174 O165:P174 D153:F162 K153:K162 O153:P162 D141:F150 K141:K150 O141:P150 D129:F138 K129:K138 O129:P138 D117:F126 K117:K126 O117:P126 D105:F114 K105:K114 O105:P114 D93:F102 K93:K102 O93:P102 D81:F90 K81:K90 O81:P90 D69:F78 K69:K78 O69:P78 D57:F66 K57:K66 O57:P66 K9:K18 O9:P18 D21:F30 K21:K30 O21:P30 D33:F42 K33:K42 O33:P42 D45:F54 K45:K54 O45:P54">
      <formula1>255</formula1>
    </dataValidation>
    <dataValidation type="date" allowBlank="1" showInputMessage="1" showErrorMessage="1" errorTitle="SÓLO FECHAS" error="Las fechas corresponden a las del Año 2013" sqref="G107:H107 G155:H155 G95:H95 G143:H143 G83:H83 G167:H167 G71:H71 G119:H119 G59:H59 G11:H11 G23:H23 G131:H131 G35:H35 G179:H179 G47:H47">
      <formula1>41275</formula1>
      <formula2>41639</formula2>
    </dataValidation>
    <dataValidation type="date" errorStyle="information" operator="greaterThan" allowBlank="1" showInputMessage="1" showErrorMessage="1" errorTitle="SÓLO FECHAS" error="Las fechas corresponden al presupuesto 2014" sqref="G108:H114 G171:G174 G168:G169 H168:H174 G156:H162 G93:H94 G96:H102 G141:H142 G144:H150 G81:H82 G84:H90 G165:H166 G153:H154 G69:H70 G72:H78 G117:H118 G120:H126 G57:H58 G60:H66 G105:H106 G9:H10 G12:H18 G189:H189 G21:H22 G24:H30 G129:H130 G132:H138 G33:H34 G36:H42 G177:H178 G180:H186 G45:H46 G48:H54">
      <formula1>41275</formula1>
    </dataValidation>
    <dataValidation type="textLength" operator="lessThanOrEqual" allowBlank="1" showInputMessage="1" showErrorMessage="1" sqref="J105:J114 J141:J150 J177:J186 J129:J138 J93:J102 J33:J42 J165:J174 J117:J126 J153:J162 J81:J90 J57:J66 J45:J54 J189 J9:J18 J21:J30 J69:J78">
      <formula1>255</formula1>
    </dataValidation>
    <dataValidation type="decimal" allowBlank="1" showInputMessage="1" showErrorMessage="1" errorTitle="Sólo números" error="Sólo ingresar números sin letras_x000a_" sqref="L189:M189 L9:M18 U189:W189 Y189:AA189 AC189:AE189 Q189:S189 U177:W186 Y177:AA186 AC177:AE186 Q177:S186 U165:W174 Y165:AA174 AC165:AE174 Q165:S174 U153:W162 Y153:AA162 AC153:AE162 Q153:S162 U141:W150 Y141:AA150 AC141:AE150 Q141:S150 U129:W138 Y129:AA138 AC129:AE138 Q129:S138 U117:W126 Y117:AA126 AC117:AE126 Q117:S126 U105:W114 Y105:AA114 AC105:AE114 Q105:S114 U93:W102 Y93:AA102 AC93:AE102 Q93:S102 U81:W90 Y81:AA90 AC81:AE90 Q81:S90 U69:W78 Y69:AA78 AC69:AE78 Q69:S78 U57:W66 Y57:AA66 AC57:AE66 Q57:S66 Y9:AA18 AC9:AE18 L21:M30 U21:W30 Q9:S18 U9:W18 AC21:AE30 Y21:AA30 L33:M42 Q21:S30 U33:W42 Y33:AA42 AC33:AE42 L45:M54 L57:M66 U45:W54 Y45:AA54 AC45:AE54 Q45:S54 L165:M174 L141:M150 L93:M102 L69:M78 Q33:S42 L81:M90 L105:M114 L129:M138 L117:M126 L153:M162 L177:M186">
      <formula1>-100000000</formula1>
      <formula2>10000000000</formula2>
    </dataValidation>
  </dataValidations>
  <printOptions horizontalCentered="1"/>
  <pageMargins left="0.35433070866141736" right="0.15748031496062992" top="0.39370078740157483" bottom="0.19685039370078741" header="0" footer="0"/>
  <pageSetup paperSize="129" scale="45" fitToHeight="20" orientation="landscape" r:id="rId1"/>
  <headerFooter alignWithMargins="0"/>
  <ignoredErrors>
    <ignoredError sqref="AI19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tabSelected="1" topLeftCell="C1" zoomScaleNormal="100" workbookViewId="0">
      <pane ySplit="7" topLeftCell="A14" activePane="bottomLeft" state="frozen"/>
      <selection activeCell="H201" sqref="H201"/>
      <selection pane="bottomLeft" activeCell="H201" sqref="H201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hidden="1" customWidth="1" outlineLevel="1"/>
    <col min="10" max="10" width="11.5703125" style="6" customWidth="1" collapsed="1"/>
    <col min="11" max="13" width="12.28515625" style="6" hidden="1" customWidth="1" outlineLevel="1"/>
    <col min="14" max="14" width="12.28515625" style="6" customWidth="1" collapsed="1"/>
    <col min="15" max="17" width="12.5703125" style="6" customWidth="1" outlineLevel="1"/>
    <col min="18" max="18" width="12.28515625" style="6" customWidth="1"/>
    <col min="19" max="19" width="10.7109375" style="6" hidden="1" customWidth="1" outlineLevel="1"/>
    <col min="20" max="20" width="11.140625" style="6" hidden="1" customWidth="1" outlineLevel="1"/>
    <col min="21" max="21" width="10.7109375" style="6" hidden="1" customWidth="1" outlineLevel="1"/>
    <col min="22" max="22" width="12.42578125" style="6" customWidth="1" collapsed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166" t="str">
        <f>+'24-02-001'!A1:AI1</f>
        <v>PARTIDA 21 - 01 - 06  "SUBSECRETARIA DE SERVICIOS SOCIALES"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</row>
    <row r="2" spans="1:25" s="1" customFormat="1" ht="16.5" customHeight="1">
      <c r="A2" s="166" t="s">
        <v>76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</row>
    <row r="3" spans="1:25" s="1" customFormat="1" ht="16.5" customHeight="1">
      <c r="A3" s="166" t="str">
        <f>+'24-02-001'!A3:AI3</f>
        <v>EJECUCIÓN AL 30 DE SEPTIEMBRE DE 2014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</row>
    <row r="4" spans="1:25" s="1" customFormat="1" ht="16.5" customHeight="1">
      <c r="A4" s="166" t="s">
        <v>48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</row>
    <row r="5" spans="1:25" ht="18" customHeight="1">
      <c r="A5" s="176" t="str">
        <f>+'24-02-001'!A5:H5</f>
        <v xml:space="preserve">24-02-001 PROGRAMA DE APOYO AL DESARROLLO BIOPSICOSOCIAL 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8"/>
    </row>
    <row r="6" spans="1:25" s="3" customFormat="1" ht="25.5" customHeight="1">
      <c r="A6" s="179" t="s">
        <v>34</v>
      </c>
      <c r="B6" s="172" t="s">
        <v>32</v>
      </c>
      <c r="C6" s="172" t="s">
        <v>51</v>
      </c>
      <c r="D6" s="180" t="s">
        <v>21</v>
      </c>
      <c r="E6" s="181"/>
      <c r="F6" s="182"/>
      <c r="G6" s="175" t="s">
        <v>33</v>
      </c>
      <c r="H6" s="175"/>
      <c r="I6" s="175"/>
      <c r="J6" s="170" t="s">
        <v>23</v>
      </c>
      <c r="K6" s="175" t="s">
        <v>33</v>
      </c>
      <c r="L6" s="175"/>
      <c r="M6" s="175"/>
      <c r="N6" s="170" t="s">
        <v>24</v>
      </c>
      <c r="O6" s="175" t="s">
        <v>33</v>
      </c>
      <c r="P6" s="175"/>
      <c r="Q6" s="175"/>
      <c r="R6" s="170" t="s">
        <v>25</v>
      </c>
      <c r="S6" s="175" t="s">
        <v>33</v>
      </c>
      <c r="T6" s="175"/>
      <c r="U6" s="175"/>
      <c r="V6" s="170" t="s">
        <v>26</v>
      </c>
      <c r="W6" s="172" t="s">
        <v>47</v>
      </c>
      <c r="X6" s="174" t="s">
        <v>27</v>
      </c>
      <c r="Y6" s="174"/>
    </row>
    <row r="7" spans="1:25" s="3" customFormat="1" ht="24" customHeight="1">
      <c r="A7" s="179"/>
      <c r="B7" s="173"/>
      <c r="C7" s="173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171"/>
      <c r="K7" s="44" t="s">
        <v>38</v>
      </c>
      <c r="L7" s="44" t="s">
        <v>39</v>
      </c>
      <c r="M7" s="44" t="s">
        <v>40</v>
      </c>
      <c r="N7" s="171"/>
      <c r="O7" s="44" t="s">
        <v>41</v>
      </c>
      <c r="P7" s="44" t="s">
        <v>42</v>
      </c>
      <c r="Q7" s="44" t="s">
        <v>43</v>
      </c>
      <c r="R7" s="171"/>
      <c r="S7" s="44" t="s">
        <v>44</v>
      </c>
      <c r="T7" s="44" t="s">
        <v>45</v>
      </c>
      <c r="U7" s="44" t="s">
        <v>46</v>
      </c>
      <c r="V7" s="171"/>
      <c r="W7" s="173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+'24-02-001'!I19</f>
        <v>0</v>
      </c>
      <c r="C8" s="9">
        <f>+'24-02-001'!J19</f>
        <v>0</v>
      </c>
      <c r="D8" s="9">
        <f>+'24-02-001'!L19</f>
        <v>0</v>
      </c>
      <c r="E8" s="9">
        <f>+'24-02-001'!M19</f>
        <v>0</v>
      </c>
      <c r="F8" s="9">
        <f>+'24-02-001'!N19</f>
        <v>0</v>
      </c>
      <c r="G8" s="9">
        <f>+'24-02-001'!Q19</f>
        <v>0</v>
      </c>
      <c r="H8" s="9">
        <f>+'24-02-001'!R19</f>
        <v>0</v>
      </c>
      <c r="I8" s="9">
        <f>+'24-02-001'!S19</f>
        <v>0</v>
      </c>
      <c r="J8" s="9">
        <f>+'24-02-001'!T19</f>
        <v>0</v>
      </c>
      <c r="K8" s="9">
        <f>+'24-02-001'!U19</f>
        <v>0</v>
      </c>
      <c r="L8" s="9">
        <f>+'24-02-001'!V19</f>
        <v>0</v>
      </c>
      <c r="M8" s="9">
        <f>+'24-02-001'!W19</f>
        <v>0</v>
      </c>
      <c r="N8" s="9">
        <f>+'24-02-001'!X19</f>
        <v>0</v>
      </c>
      <c r="O8" s="9">
        <f>+'24-02-001'!Y19</f>
        <v>0</v>
      </c>
      <c r="P8" s="9">
        <f>+'24-02-001'!Z19</f>
        <v>0</v>
      </c>
      <c r="Q8" s="9">
        <f>+'24-02-001'!AA19</f>
        <v>0</v>
      </c>
      <c r="R8" s="9">
        <f>+'24-02-001'!AB19</f>
        <v>0</v>
      </c>
      <c r="S8" s="9">
        <f>+'24-02-001'!AC19</f>
        <v>0</v>
      </c>
      <c r="T8" s="9">
        <f>+'24-02-001'!AD19</f>
        <v>0</v>
      </c>
      <c r="U8" s="9">
        <f>+'24-02-001'!AE19</f>
        <v>0</v>
      </c>
      <c r="V8" s="9">
        <f>+'24-02-001'!AF19</f>
        <v>0</v>
      </c>
      <c r="W8" s="9">
        <f>+'24-02-001'!AG19</f>
        <v>0</v>
      </c>
      <c r="X8" s="11">
        <f>+'24-02-001'!AH19</f>
        <v>0</v>
      </c>
      <c r="Y8" s="11">
        <f>+'24-02-001'!AI19</f>
        <v>0</v>
      </c>
    </row>
    <row r="9" spans="1:25" s="12" customFormat="1" ht="26.25" customHeight="1">
      <c r="A9" s="10" t="s">
        <v>12</v>
      </c>
      <c r="B9" s="9">
        <f>+'24-02-001'!I31</f>
        <v>0</v>
      </c>
      <c r="C9" s="9">
        <f>+'24-02-001'!J31</f>
        <v>0</v>
      </c>
      <c r="D9" s="9">
        <f>+'24-02-001'!L31</f>
        <v>0</v>
      </c>
      <c r="E9" s="9">
        <f>+'24-02-001'!M31</f>
        <v>0</v>
      </c>
      <c r="F9" s="9">
        <f>+'24-02-001'!N31</f>
        <v>0</v>
      </c>
      <c r="G9" s="9">
        <f>+'24-02-001'!Q31</f>
        <v>0</v>
      </c>
      <c r="H9" s="9">
        <f>+'24-02-001'!R31</f>
        <v>0</v>
      </c>
      <c r="I9" s="9">
        <f>+'24-02-001'!S31</f>
        <v>0</v>
      </c>
      <c r="J9" s="9">
        <f>+'24-02-001'!T31</f>
        <v>0</v>
      </c>
      <c r="K9" s="9">
        <f>+'24-02-001'!U31</f>
        <v>0</v>
      </c>
      <c r="L9" s="9">
        <f>+'24-02-001'!V31</f>
        <v>0</v>
      </c>
      <c r="M9" s="9">
        <f>+'24-02-001'!W31</f>
        <v>0</v>
      </c>
      <c r="N9" s="9">
        <f>+'24-02-001'!X31</f>
        <v>0</v>
      </c>
      <c r="O9" s="9">
        <f>+'24-02-001'!Y31</f>
        <v>0</v>
      </c>
      <c r="P9" s="9">
        <f>+'24-02-001'!Z31</f>
        <v>0</v>
      </c>
      <c r="Q9" s="9">
        <f>+'24-02-001'!AA31</f>
        <v>0</v>
      </c>
      <c r="R9" s="9">
        <f>+'24-02-001'!AB31</f>
        <v>0</v>
      </c>
      <c r="S9" s="9">
        <f>+'24-02-001'!AC31</f>
        <v>0</v>
      </c>
      <c r="T9" s="9">
        <f>+'24-02-001'!AD31</f>
        <v>0</v>
      </c>
      <c r="U9" s="9">
        <f>+'24-02-001'!AE31</f>
        <v>0</v>
      </c>
      <c r="V9" s="9">
        <f>+'24-02-001'!AF31</f>
        <v>0</v>
      </c>
      <c r="W9" s="9">
        <f>+'24-02-001'!AG31</f>
        <v>0</v>
      </c>
      <c r="X9" s="11">
        <f>+'24-02-001'!AH31</f>
        <v>0</v>
      </c>
      <c r="Y9" s="11">
        <f>+'24-02-001'!AI31</f>
        <v>0</v>
      </c>
    </row>
    <row r="10" spans="1:25" s="12" customFormat="1" ht="26.25" customHeight="1">
      <c r="A10" s="10" t="s">
        <v>13</v>
      </c>
      <c r="B10" s="9">
        <f>+'24-02-001'!I43</f>
        <v>0</v>
      </c>
      <c r="C10" s="9">
        <f>+'24-02-001'!J43</f>
        <v>0</v>
      </c>
      <c r="D10" s="9">
        <f>+'24-02-001'!L43</f>
        <v>0</v>
      </c>
      <c r="E10" s="9">
        <f>+'24-02-001'!M43</f>
        <v>0</v>
      </c>
      <c r="F10" s="9">
        <f>+'24-02-001'!N43</f>
        <v>0</v>
      </c>
      <c r="G10" s="9">
        <f>+'24-02-001'!Q43</f>
        <v>0</v>
      </c>
      <c r="H10" s="9">
        <f>+'24-02-001'!R43</f>
        <v>0</v>
      </c>
      <c r="I10" s="9">
        <f>+'24-02-001'!S43</f>
        <v>0</v>
      </c>
      <c r="J10" s="9">
        <f>+'24-02-001'!T43</f>
        <v>0</v>
      </c>
      <c r="K10" s="9">
        <f>+'24-02-001'!U43</f>
        <v>0</v>
      </c>
      <c r="L10" s="9">
        <f>+'24-02-001'!V43</f>
        <v>0</v>
      </c>
      <c r="M10" s="9">
        <f>+'24-02-001'!W43</f>
        <v>0</v>
      </c>
      <c r="N10" s="9">
        <f>+'24-02-001'!X43</f>
        <v>0</v>
      </c>
      <c r="O10" s="9">
        <f>+'24-02-001'!Y43</f>
        <v>0</v>
      </c>
      <c r="P10" s="9">
        <f>+'24-02-001'!Z43</f>
        <v>0</v>
      </c>
      <c r="Q10" s="9">
        <f>+'24-02-001'!AA43</f>
        <v>0</v>
      </c>
      <c r="R10" s="9">
        <f>+'24-02-001'!AB43</f>
        <v>0</v>
      </c>
      <c r="S10" s="9">
        <f>+'24-02-001'!AC43</f>
        <v>0</v>
      </c>
      <c r="T10" s="9">
        <f>+'24-02-001'!AD43</f>
        <v>0</v>
      </c>
      <c r="U10" s="9">
        <f>+'24-02-001'!AE43</f>
        <v>0</v>
      </c>
      <c r="V10" s="9">
        <f>+'24-02-001'!AF43</f>
        <v>0</v>
      </c>
      <c r="W10" s="9">
        <f>+'24-02-001'!AG43</f>
        <v>0</v>
      </c>
      <c r="X10" s="11">
        <f>+'24-02-001'!AH43</f>
        <v>0</v>
      </c>
      <c r="Y10" s="11">
        <f>+'24-02-001'!AI43</f>
        <v>0</v>
      </c>
    </row>
    <row r="11" spans="1:25" s="12" customFormat="1" ht="26.25" customHeight="1">
      <c r="A11" s="10" t="s">
        <v>14</v>
      </c>
      <c r="B11" s="9">
        <f>+'24-02-001'!I55</f>
        <v>0</v>
      </c>
      <c r="C11" s="9">
        <f>+'24-02-001'!J55</f>
        <v>0</v>
      </c>
      <c r="D11" s="9">
        <f>+'24-02-001'!L55</f>
        <v>0</v>
      </c>
      <c r="E11" s="9">
        <f>+'24-02-001'!M55</f>
        <v>0</v>
      </c>
      <c r="F11" s="9">
        <f>+'24-02-001'!N55</f>
        <v>0</v>
      </c>
      <c r="G11" s="9">
        <f>+'24-02-001'!Q55</f>
        <v>0</v>
      </c>
      <c r="H11" s="9">
        <f>+'24-02-001'!R55</f>
        <v>0</v>
      </c>
      <c r="I11" s="9">
        <f>+'24-02-001'!S55</f>
        <v>0</v>
      </c>
      <c r="J11" s="9">
        <f>+'24-02-001'!T55</f>
        <v>0</v>
      </c>
      <c r="K11" s="9">
        <f>+'24-02-001'!U55</f>
        <v>0</v>
      </c>
      <c r="L11" s="9">
        <f>+'24-02-001'!V55</f>
        <v>0</v>
      </c>
      <c r="M11" s="9">
        <f>+'24-02-001'!W55</f>
        <v>0</v>
      </c>
      <c r="N11" s="9">
        <f>+'24-02-001'!X55</f>
        <v>0</v>
      </c>
      <c r="O11" s="9">
        <f>+'24-02-001'!Y55</f>
        <v>0</v>
      </c>
      <c r="P11" s="9">
        <f>+'24-02-001'!Z55</f>
        <v>0</v>
      </c>
      <c r="Q11" s="9">
        <f>+'24-02-001'!AA55</f>
        <v>0</v>
      </c>
      <c r="R11" s="9">
        <f>+'24-02-001'!AB55</f>
        <v>0</v>
      </c>
      <c r="S11" s="9">
        <f>+'24-02-001'!AC55</f>
        <v>0</v>
      </c>
      <c r="T11" s="9">
        <f>+'24-02-001'!AD55</f>
        <v>0</v>
      </c>
      <c r="U11" s="9">
        <f>+'24-02-001'!AE55</f>
        <v>0</v>
      </c>
      <c r="V11" s="9">
        <f>+'24-02-001'!AF55</f>
        <v>0</v>
      </c>
      <c r="W11" s="9">
        <f>+'24-02-001'!AG55</f>
        <v>0</v>
      </c>
      <c r="X11" s="11">
        <f>+'24-02-001'!AH55</f>
        <v>0</v>
      </c>
      <c r="Y11" s="11">
        <f>+'24-02-001'!AI55</f>
        <v>0</v>
      </c>
    </row>
    <row r="12" spans="1:25" s="12" customFormat="1" ht="26.25" customHeight="1">
      <c r="A12" s="43" t="s">
        <v>59</v>
      </c>
      <c r="B12" s="9">
        <f>+'24-02-001'!I67</f>
        <v>0</v>
      </c>
      <c r="C12" s="9">
        <f>+'24-02-001'!J67</f>
        <v>0</v>
      </c>
      <c r="D12" s="9">
        <f>+'24-02-001'!L67</f>
        <v>0</v>
      </c>
      <c r="E12" s="9">
        <f>+'24-02-001'!M67</f>
        <v>0</v>
      </c>
      <c r="F12" s="9">
        <f>+'24-02-001'!N67</f>
        <v>0</v>
      </c>
      <c r="G12" s="9">
        <f>+'24-02-001'!Q67</f>
        <v>0</v>
      </c>
      <c r="H12" s="9">
        <f>+'24-02-001'!R67</f>
        <v>0</v>
      </c>
      <c r="I12" s="9">
        <f>+'24-02-001'!S67</f>
        <v>0</v>
      </c>
      <c r="J12" s="9">
        <f>+'24-02-001'!T67</f>
        <v>0</v>
      </c>
      <c r="K12" s="9">
        <f>+'24-02-001'!U67</f>
        <v>0</v>
      </c>
      <c r="L12" s="9">
        <f>+'24-02-001'!V67</f>
        <v>0</v>
      </c>
      <c r="M12" s="9">
        <f>+'24-02-001'!W67</f>
        <v>0</v>
      </c>
      <c r="N12" s="9">
        <f>+'24-02-001'!X67</f>
        <v>0</v>
      </c>
      <c r="O12" s="9">
        <f>+'24-02-001'!Y67</f>
        <v>0</v>
      </c>
      <c r="P12" s="9">
        <f>+'24-02-001'!Z67</f>
        <v>0</v>
      </c>
      <c r="Q12" s="9">
        <f>+'24-02-001'!AA67</f>
        <v>0</v>
      </c>
      <c r="R12" s="9">
        <f>+'24-02-001'!AB67</f>
        <v>0</v>
      </c>
      <c r="S12" s="9">
        <f>+'24-02-001'!AC67</f>
        <v>0</v>
      </c>
      <c r="T12" s="9">
        <f>+'24-02-001'!AD67</f>
        <v>0</v>
      </c>
      <c r="U12" s="9">
        <f>+'24-02-001'!AE67</f>
        <v>0</v>
      </c>
      <c r="V12" s="9">
        <f>+'24-02-001'!AF67</f>
        <v>0</v>
      </c>
      <c r="W12" s="9">
        <f>+'24-02-001'!AG67</f>
        <v>0</v>
      </c>
      <c r="X12" s="11">
        <f>+'24-02-001'!AH67</f>
        <v>0</v>
      </c>
      <c r="Y12" s="11">
        <f>+'24-02-001'!AI67</f>
        <v>0</v>
      </c>
    </row>
    <row r="13" spans="1:25" s="12" customFormat="1" ht="26.25" customHeight="1">
      <c r="A13" s="10" t="s">
        <v>15</v>
      </c>
      <c r="B13" s="9">
        <f>+'24-02-001'!I79</f>
        <v>0</v>
      </c>
      <c r="C13" s="9">
        <f>+'24-02-001'!J79</f>
        <v>0</v>
      </c>
      <c r="D13" s="9">
        <f>+'24-02-001'!L79</f>
        <v>0</v>
      </c>
      <c r="E13" s="9">
        <f>+'24-02-001'!M79</f>
        <v>0</v>
      </c>
      <c r="F13" s="9">
        <f>+'24-02-001'!N79</f>
        <v>0</v>
      </c>
      <c r="G13" s="9">
        <f>+'24-02-001'!Q79</f>
        <v>0</v>
      </c>
      <c r="H13" s="9">
        <f>+'24-02-001'!R79</f>
        <v>0</v>
      </c>
      <c r="I13" s="9">
        <f>+'24-02-001'!S79</f>
        <v>0</v>
      </c>
      <c r="J13" s="9">
        <f>+'24-02-001'!T79</f>
        <v>0</v>
      </c>
      <c r="K13" s="9">
        <f>+'24-02-001'!U79</f>
        <v>0</v>
      </c>
      <c r="L13" s="9">
        <f>+'24-02-001'!V79</f>
        <v>0</v>
      </c>
      <c r="M13" s="9">
        <f>+'24-02-001'!W79</f>
        <v>0</v>
      </c>
      <c r="N13" s="9">
        <f>+'24-02-001'!X79</f>
        <v>0</v>
      </c>
      <c r="O13" s="9">
        <f>+'24-02-001'!Y79</f>
        <v>0</v>
      </c>
      <c r="P13" s="9">
        <f>+'24-02-001'!Z79</f>
        <v>0</v>
      </c>
      <c r="Q13" s="9">
        <f>+'24-02-001'!AA79</f>
        <v>0</v>
      </c>
      <c r="R13" s="9">
        <f>+'24-02-001'!AB79</f>
        <v>0</v>
      </c>
      <c r="S13" s="9">
        <f>+'24-02-001'!AC79</f>
        <v>0</v>
      </c>
      <c r="T13" s="9">
        <f>+'24-02-001'!AD79</f>
        <v>0</v>
      </c>
      <c r="U13" s="9">
        <f>+'24-02-001'!AE79</f>
        <v>0</v>
      </c>
      <c r="V13" s="9">
        <f>+'24-02-001'!AF79</f>
        <v>0</v>
      </c>
      <c r="W13" s="9">
        <f>+'24-02-001'!AG79</f>
        <v>0</v>
      </c>
      <c r="X13" s="11">
        <f>+'24-02-001'!AH79</f>
        <v>0</v>
      </c>
      <c r="Y13" s="11">
        <f>+'24-02-001'!AI79</f>
        <v>0</v>
      </c>
    </row>
    <row r="14" spans="1:25" s="12" customFormat="1" ht="26.25" customHeight="1">
      <c r="A14" s="10" t="s">
        <v>16</v>
      </c>
      <c r="B14" s="9">
        <f>+'24-02-001'!I91</f>
        <v>0</v>
      </c>
      <c r="C14" s="9">
        <f>+'24-02-001'!J91</f>
        <v>0</v>
      </c>
      <c r="D14" s="9">
        <f>+'24-02-001'!L91</f>
        <v>0</v>
      </c>
      <c r="E14" s="9">
        <f>+'24-02-001'!M91</f>
        <v>0</v>
      </c>
      <c r="F14" s="9">
        <f>+'24-02-001'!N91</f>
        <v>0</v>
      </c>
      <c r="G14" s="9">
        <f>+'24-02-001'!Q91</f>
        <v>0</v>
      </c>
      <c r="H14" s="9">
        <f>+'24-02-001'!R91</f>
        <v>0</v>
      </c>
      <c r="I14" s="9">
        <f>+'24-02-001'!S91</f>
        <v>0</v>
      </c>
      <c r="J14" s="9">
        <f>+'24-02-001'!T91</f>
        <v>0</v>
      </c>
      <c r="K14" s="9">
        <f>+'24-02-001'!U91</f>
        <v>0</v>
      </c>
      <c r="L14" s="9">
        <f>+'24-02-001'!V91</f>
        <v>0</v>
      </c>
      <c r="M14" s="9">
        <f>+'24-02-001'!W91</f>
        <v>0</v>
      </c>
      <c r="N14" s="9">
        <f>+'24-02-001'!X91</f>
        <v>0</v>
      </c>
      <c r="O14" s="9">
        <f>+'24-02-001'!Y91</f>
        <v>0</v>
      </c>
      <c r="P14" s="9">
        <f>+'24-02-001'!Z91</f>
        <v>0</v>
      </c>
      <c r="Q14" s="9">
        <f>+'24-02-001'!AA91</f>
        <v>0</v>
      </c>
      <c r="R14" s="9">
        <f>+'24-02-001'!AB91</f>
        <v>0</v>
      </c>
      <c r="S14" s="9">
        <f>+'24-02-001'!AC91</f>
        <v>0</v>
      </c>
      <c r="T14" s="9">
        <f>+'24-02-001'!AD91</f>
        <v>0</v>
      </c>
      <c r="U14" s="9">
        <f>+'24-02-001'!AE91</f>
        <v>0</v>
      </c>
      <c r="V14" s="9">
        <f>+'24-02-001'!AF91</f>
        <v>0</v>
      </c>
      <c r="W14" s="9">
        <f>+'24-02-001'!AG91</f>
        <v>0</v>
      </c>
      <c r="X14" s="11">
        <f>+'24-02-001'!AH91</f>
        <v>0</v>
      </c>
      <c r="Y14" s="11">
        <f>+'24-02-001'!AI91</f>
        <v>0</v>
      </c>
    </row>
    <row r="15" spans="1:25" s="12" customFormat="1" ht="26.25" customHeight="1">
      <c r="A15" s="43" t="s">
        <v>63</v>
      </c>
      <c r="B15" s="9">
        <f>+'24-02-001'!I103</f>
        <v>0</v>
      </c>
      <c r="C15" s="9">
        <f>+'24-02-001'!J103</f>
        <v>0</v>
      </c>
      <c r="D15" s="9">
        <f>+'24-02-001'!L103</f>
        <v>0</v>
      </c>
      <c r="E15" s="9">
        <f>+'24-02-001'!M103</f>
        <v>0</v>
      </c>
      <c r="F15" s="9">
        <f>+'24-02-001'!N103</f>
        <v>0</v>
      </c>
      <c r="G15" s="9">
        <f>+'24-02-001'!Q103</f>
        <v>0</v>
      </c>
      <c r="H15" s="9">
        <f>+'24-02-001'!R103</f>
        <v>0</v>
      </c>
      <c r="I15" s="9">
        <f>+'24-02-001'!S103</f>
        <v>0</v>
      </c>
      <c r="J15" s="9">
        <f>+'24-02-001'!T103</f>
        <v>0</v>
      </c>
      <c r="K15" s="9">
        <f>+'24-02-001'!U103</f>
        <v>0</v>
      </c>
      <c r="L15" s="9">
        <f>+'24-02-001'!V103</f>
        <v>0</v>
      </c>
      <c r="M15" s="9">
        <f>+'24-02-001'!W103</f>
        <v>0</v>
      </c>
      <c r="N15" s="9">
        <f>+'24-02-001'!X103</f>
        <v>0</v>
      </c>
      <c r="O15" s="9">
        <f>+'24-02-001'!Y103</f>
        <v>0</v>
      </c>
      <c r="P15" s="9">
        <f>+'24-02-001'!Z103</f>
        <v>0</v>
      </c>
      <c r="Q15" s="9">
        <f>+'24-02-001'!AA103</f>
        <v>0</v>
      </c>
      <c r="R15" s="9">
        <f>+'24-02-001'!AB103</f>
        <v>0</v>
      </c>
      <c r="S15" s="9">
        <f>+'24-02-001'!AC103</f>
        <v>0</v>
      </c>
      <c r="T15" s="9">
        <f>+'24-02-001'!AD103</f>
        <v>0</v>
      </c>
      <c r="U15" s="9">
        <f>+'24-02-001'!AE103</f>
        <v>0</v>
      </c>
      <c r="V15" s="9">
        <f>+'24-02-001'!AF103</f>
        <v>0</v>
      </c>
      <c r="W15" s="9">
        <f>+'24-02-001'!AG103</f>
        <v>0</v>
      </c>
      <c r="X15" s="11">
        <f>+'24-02-001'!AH103</f>
        <v>0</v>
      </c>
      <c r="Y15" s="11">
        <f>+'24-02-001'!AI103</f>
        <v>0</v>
      </c>
    </row>
    <row r="16" spans="1:25" s="12" customFormat="1" ht="26.25" customHeight="1">
      <c r="A16" s="43" t="s">
        <v>65</v>
      </c>
      <c r="B16" s="9">
        <f>+'24-02-001'!I115</f>
        <v>0</v>
      </c>
      <c r="C16" s="9">
        <f>+'24-02-001'!J115</f>
        <v>0</v>
      </c>
      <c r="D16" s="9">
        <f>+'24-02-001'!L115</f>
        <v>0</v>
      </c>
      <c r="E16" s="9">
        <f>+'24-02-001'!M115</f>
        <v>0</v>
      </c>
      <c r="F16" s="9">
        <f>+'24-02-001'!N115</f>
        <v>0</v>
      </c>
      <c r="G16" s="9">
        <f>+'24-02-001'!Q115</f>
        <v>0</v>
      </c>
      <c r="H16" s="9">
        <f>+'24-02-001'!R115</f>
        <v>0</v>
      </c>
      <c r="I16" s="9">
        <f>+'24-02-001'!S115</f>
        <v>0</v>
      </c>
      <c r="J16" s="9">
        <f>+'24-02-001'!T115</f>
        <v>0</v>
      </c>
      <c r="K16" s="9">
        <f>+'24-02-001'!U115</f>
        <v>0</v>
      </c>
      <c r="L16" s="9">
        <f>+'24-02-001'!V115</f>
        <v>0</v>
      </c>
      <c r="M16" s="9">
        <f>+'24-02-001'!W115</f>
        <v>0</v>
      </c>
      <c r="N16" s="9">
        <f>+'24-02-001'!X115</f>
        <v>0</v>
      </c>
      <c r="O16" s="9">
        <f>+'24-02-001'!Y115</f>
        <v>0</v>
      </c>
      <c r="P16" s="9">
        <f>+'24-02-001'!Z115</f>
        <v>0</v>
      </c>
      <c r="Q16" s="9">
        <f>+'24-02-001'!AA115</f>
        <v>0</v>
      </c>
      <c r="R16" s="9">
        <f>+'24-02-001'!AB115</f>
        <v>0</v>
      </c>
      <c r="S16" s="9">
        <f>+'24-02-001'!AC115</f>
        <v>0</v>
      </c>
      <c r="T16" s="9">
        <f>+'24-02-001'!AD115</f>
        <v>0</v>
      </c>
      <c r="U16" s="9">
        <f>+'24-02-001'!AE115</f>
        <v>0</v>
      </c>
      <c r="V16" s="9">
        <f>+'24-02-001'!AF115</f>
        <v>0</v>
      </c>
      <c r="W16" s="9">
        <f>+'24-02-001'!AG115</f>
        <v>0</v>
      </c>
      <c r="X16" s="11">
        <f>+'24-02-001'!AH115</f>
        <v>0</v>
      </c>
      <c r="Y16" s="11">
        <f>+'24-02-001'!AI115</f>
        <v>0</v>
      </c>
    </row>
    <row r="17" spans="1:25" s="12" customFormat="1" ht="26.25" customHeight="1">
      <c r="A17" s="10" t="s">
        <v>17</v>
      </c>
      <c r="B17" s="9">
        <f>+'24-02-001'!I127</f>
        <v>0</v>
      </c>
      <c r="C17" s="9">
        <f>+'24-02-001'!J127</f>
        <v>0</v>
      </c>
      <c r="D17" s="9">
        <f>+'24-02-001'!L127</f>
        <v>0</v>
      </c>
      <c r="E17" s="9">
        <f>+'24-02-001'!M127</f>
        <v>0</v>
      </c>
      <c r="F17" s="9">
        <f>+'24-02-001'!N127</f>
        <v>0</v>
      </c>
      <c r="G17" s="9">
        <f>+'24-02-001'!Q127</f>
        <v>0</v>
      </c>
      <c r="H17" s="9">
        <f>+'24-02-001'!R127</f>
        <v>0</v>
      </c>
      <c r="I17" s="9">
        <f>+'24-02-001'!S127</f>
        <v>0</v>
      </c>
      <c r="J17" s="9">
        <f>+'24-02-001'!T127</f>
        <v>0</v>
      </c>
      <c r="K17" s="9">
        <f>+'24-02-001'!U127</f>
        <v>0</v>
      </c>
      <c r="L17" s="9">
        <f>+'24-02-001'!V127</f>
        <v>0</v>
      </c>
      <c r="M17" s="9">
        <f>+'24-02-001'!W127</f>
        <v>0</v>
      </c>
      <c r="N17" s="9">
        <f>+'24-02-001'!X127</f>
        <v>0</v>
      </c>
      <c r="O17" s="9">
        <f>+'24-02-001'!Y127</f>
        <v>0</v>
      </c>
      <c r="P17" s="9">
        <f>+'24-02-001'!Z127</f>
        <v>0</v>
      </c>
      <c r="Q17" s="9">
        <f>+'24-02-001'!AA127</f>
        <v>0</v>
      </c>
      <c r="R17" s="9">
        <f>+'24-02-001'!AB127</f>
        <v>0</v>
      </c>
      <c r="S17" s="9">
        <f>+'24-02-001'!AC127</f>
        <v>0</v>
      </c>
      <c r="T17" s="9">
        <f>+'24-02-001'!AD127</f>
        <v>0</v>
      </c>
      <c r="U17" s="9">
        <f>+'24-02-001'!AE127</f>
        <v>0</v>
      </c>
      <c r="V17" s="9">
        <f>+'24-02-001'!AF127</f>
        <v>0</v>
      </c>
      <c r="W17" s="9">
        <f>+'24-02-001'!AG127</f>
        <v>0</v>
      </c>
      <c r="X17" s="11">
        <f>+'24-02-001'!AH127</f>
        <v>0</v>
      </c>
      <c r="Y17" s="11">
        <f>+'24-02-001'!AI127</f>
        <v>0</v>
      </c>
    </row>
    <row r="18" spans="1:25" s="12" customFormat="1" ht="26.25" customHeight="1">
      <c r="A18" s="43" t="s">
        <v>68</v>
      </c>
      <c r="B18" s="9">
        <f>+'24-02-001'!I139</f>
        <v>0</v>
      </c>
      <c r="C18" s="9">
        <f>+'24-02-001'!J139</f>
        <v>0</v>
      </c>
      <c r="D18" s="9">
        <f>+'24-02-001'!L139</f>
        <v>0</v>
      </c>
      <c r="E18" s="9">
        <f>+'24-02-001'!M139</f>
        <v>0</v>
      </c>
      <c r="F18" s="9">
        <f>+'24-02-001'!N139</f>
        <v>0</v>
      </c>
      <c r="G18" s="9">
        <f>+'24-02-001'!Q139</f>
        <v>0</v>
      </c>
      <c r="H18" s="9">
        <f>+'24-02-001'!R139</f>
        <v>0</v>
      </c>
      <c r="I18" s="9">
        <f>+'24-02-001'!S139</f>
        <v>0</v>
      </c>
      <c r="J18" s="9">
        <f>+'24-02-001'!T139</f>
        <v>0</v>
      </c>
      <c r="K18" s="9">
        <f>+'24-02-001'!U139</f>
        <v>0</v>
      </c>
      <c r="L18" s="9">
        <f>+'24-02-001'!V139</f>
        <v>0</v>
      </c>
      <c r="M18" s="9">
        <f>+'24-02-001'!W139</f>
        <v>0</v>
      </c>
      <c r="N18" s="9">
        <f>+'24-02-001'!X139</f>
        <v>0</v>
      </c>
      <c r="O18" s="9">
        <f>+'24-02-001'!Y139</f>
        <v>0</v>
      </c>
      <c r="P18" s="9">
        <f>+'24-02-001'!Z139</f>
        <v>0</v>
      </c>
      <c r="Q18" s="9">
        <f>+'24-02-001'!AA139</f>
        <v>0</v>
      </c>
      <c r="R18" s="9">
        <f>+'24-02-001'!AB139</f>
        <v>0</v>
      </c>
      <c r="S18" s="9">
        <f>+'24-02-001'!AC139</f>
        <v>0</v>
      </c>
      <c r="T18" s="9">
        <f>+'24-02-001'!AD139</f>
        <v>0</v>
      </c>
      <c r="U18" s="9">
        <f>+'24-02-001'!AE139</f>
        <v>0</v>
      </c>
      <c r="V18" s="9">
        <f>+'24-02-001'!AF139</f>
        <v>0</v>
      </c>
      <c r="W18" s="9">
        <f>+'24-02-001'!AG139</f>
        <v>0</v>
      </c>
      <c r="X18" s="11">
        <f>+'24-02-001'!AH139</f>
        <v>0</v>
      </c>
      <c r="Y18" s="11">
        <f>+'24-02-001'!AI139</f>
        <v>0</v>
      </c>
    </row>
    <row r="19" spans="1:25" s="12" customFormat="1" ht="26.25" customHeight="1">
      <c r="A19" s="10" t="s">
        <v>18</v>
      </c>
      <c r="B19" s="9">
        <f>+'24-02-001'!I151</f>
        <v>0</v>
      </c>
      <c r="C19" s="9">
        <f>+'24-02-001'!J151</f>
        <v>0</v>
      </c>
      <c r="D19" s="9">
        <f>+'24-02-001'!L151</f>
        <v>0</v>
      </c>
      <c r="E19" s="9">
        <f>+'24-02-001'!M151</f>
        <v>0</v>
      </c>
      <c r="F19" s="9">
        <f>+'24-02-001'!N151</f>
        <v>0</v>
      </c>
      <c r="G19" s="9">
        <f>+'24-02-001'!Q151</f>
        <v>0</v>
      </c>
      <c r="H19" s="9">
        <f>+'24-02-001'!R151</f>
        <v>0</v>
      </c>
      <c r="I19" s="9">
        <f>+'24-02-001'!S151</f>
        <v>0</v>
      </c>
      <c r="J19" s="9">
        <f>+'24-02-001'!T151</f>
        <v>0</v>
      </c>
      <c r="K19" s="9">
        <f>+'24-02-001'!U151</f>
        <v>0</v>
      </c>
      <c r="L19" s="9">
        <f>+'24-02-001'!V151</f>
        <v>0</v>
      </c>
      <c r="M19" s="9">
        <f>+'24-02-001'!W151</f>
        <v>0</v>
      </c>
      <c r="N19" s="9">
        <f>+'24-02-001'!X151</f>
        <v>0</v>
      </c>
      <c r="O19" s="9">
        <f>+'24-02-001'!Y151</f>
        <v>0</v>
      </c>
      <c r="P19" s="9">
        <f>+'24-02-001'!Z151</f>
        <v>0</v>
      </c>
      <c r="Q19" s="9">
        <f>+'24-02-001'!AA151</f>
        <v>0</v>
      </c>
      <c r="R19" s="9">
        <f>+'24-02-001'!AB151</f>
        <v>0</v>
      </c>
      <c r="S19" s="9">
        <f>+'24-02-001'!AC151</f>
        <v>0</v>
      </c>
      <c r="T19" s="9">
        <f>+'24-02-001'!AD151</f>
        <v>0</v>
      </c>
      <c r="U19" s="9">
        <f>+'24-02-001'!AE151</f>
        <v>0</v>
      </c>
      <c r="V19" s="9">
        <f>+'24-02-001'!AF151</f>
        <v>0</v>
      </c>
      <c r="W19" s="9">
        <f>+'24-02-001'!AG151</f>
        <v>0</v>
      </c>
      <c r="X19" s="11">
        <f>+'24-02-001'!AH151</f>
        <v>0</v>
      </c>
      <c r="Y19" s="11">
        <f>+'24-02-001'!AI151</f>
        <v>0</v>
      </c>
    </row>
    <row r="20" spans="1:25" s="12" customFormat="1" ht="26.25" customHeight="1">
      <c r="A20" s="15" t="s">
        <v>71</v>
      </c>
      <c r="B20" s="9">
        <f>+'24-02-001'!I163</f>
        <v>0</v>
      </c>
      <c r="C20" s="9">
        <f>+'24-02-001'!J163</f>
        <v>0</v>
      </c>
      <c r="D20" s="9">
        <f>+'24-02-001'!L163</f>
        <v>0</v>
      </c>
      <c r="E20" s="9">
        <f>+'24-02-001'!M163</f>
        <v>0</v>
      </c>
      <c r="F20" s="9">
        <f>+'24-02-001'!N163</f>
        <v>0</v>
      </c>
      <c r="G20" s="9">
        <f>+'24-02-001'!Q163</f>
        <v>0</v>
      </c>
      <c r="H20" s="9">
        <f>+'24-02-001'!R163</f>
        <v>0</v>
      </c>
      <c r="I20" s="9">
        <f>+'24-02-001'!S163</f>
        <v>0</v>
      </c>
      <c r="J20" s="9">
        <f>+'24-02-001'!T163</f>
        <v>0</v>
      </c>
      <c r="K20" s="9">
        <f>+'24-02-001'!U163</f>
        <v>0</v>
      </c>
      <c r="L20" s="9">
        <f>+'24-02-001'!V163</f>
        <v>0</v>
      </c>
      <c r="M20" s="9">
        <f>+'24-02-001'!W163</f>
        <v>0</v>
      </c>
      <c r="N20" s="9">
        <f>+'24-02-001'!X163</f>
        <v>0</v>
      </c>
      <c r="O20" s="9">
        <f>+'24-02-001'!Y163</f>
        <v>0</v>
      </c>
      <c r="P20" s="9">
        <f>+'24-02-001'!Z163</f>
        <v>0</v>
      </c>
      <c r="Q20" s="9">
        <f>+'24-02-001'!AA163</f>
        <v>0</v>
      </c>
      <c r="R20" s="9">
        <f>+'24-02-001'!AB163</f>
        <v>0</v>
      </c>
      <c r="S20" s="9">
        <f>+'24-02-001'!AC163</f>
        <v>0</v>
      </c>
      <c r="T20" s="9">
        <f>+'24-02-001'!AD163</f>
        <v>0</v>
      </c>
      <c r="U20" s="9">
        <f>+'24-02-001'!AE163</f>
        <v>0</v>
      </c>
      <c r="V20" s="9">
        <f>+'24-02-001'!AF163</f>
        <v>0</v>
      </c>
      <c r="W20" s="9">
        <f>+'24-02-001'!AG163</f>
        <v>0</v>
      </c>
      <c r="X20" s="11">
        <f>+'24-02-001'!AH163</f>
        <v>0</v>
      </c>
      <c r="Y20" s="11">
        <f>+'24-02-001'!AI163</f>
        <v>0</v>
      </c>
    </row>
    <row r="21" spans="1:25" s="12" customFormat="1" ht="26.25" customHeight="1">
      <c r="A21" s="13" t="s">
        <v>20</v>
      </c>
      <c r="B21" s="9">
        <f>+'24-02-001'!I175</f>
        <v>0</v>
      </c>
      <c r="C21" s="9">
        <f>+'24-02-001'!J175</f>
        <v>0</v>
      </c>
      <c r="D21" s="9">
        <f>+'24-02-001'!L175</f>
        <v>0</v>
      </c>
      <c r="E21" s="9">
        <f>+'24-02-001'!M175</f>
        <v>0</v>
      </c>
      <c r="F21" s="9">
        <f>+'24-02-001'!N175</f>
        <v>0</v>
      </c>
      <c r="G21" s="9">
        <f>+'24-02-001'!Q175</f>
        <v>0</v>
      </c>
      <c r="H21" s="9">
        <f>+'24-02-001'!R175</f>
        <v>0</v>
      </c>
      <c r="I21" s="9">
        <f>+'24-02-001'!S175</f>
        <v>0</v>
      </c>
      <c r="J21" s="9">
        <f>+'24-02-001'!T175</f>
        <v>0</v>
      </c>
      <c r="K21" s="9">
        <f>+'24-02-001'!U175</f>
        <v>0</v>
      </c>
      <c r="L21" s="9">
        <f>+'24-02-001'!V175</f>
        <v>0</v>
      </c>
      <c r="M21" s="9">
        <f>+'24-02-001'!W175</f>
        <v>0</v>
      </c>
      <c r="N21" s="9">
        <f>+'24-02-001'!X175</f>
        <v>0</v>
      </c>
      <c r="O21" s="9">
        <f>+'24-02-001'!Y175</f>
        <v>0</v>
      </c>
      <c r="P21" s="9">
        <f>+'24-02-001'!Z175</f>
        <v>0</v>
      </c>
      <c r="Q21" s="9">
        <f>+'24-02-001'!AA175</f>
        <v>0</v>
      </c>
      <c r="R21" s="9">
        <f>+'24-02-001'!AB175</f>
        <v>0</v>
      </c>
      <c r="S21" s="9">
        <f>+'24-02-001'!AC175</f>
        <v>0</v>
      </c>
      <c r="T21" s="9">
        <f>+'24-02-001'!AD175</f>
        <v>0</v>
      </c>
      <c r="U21" s="9">
        <f>+'24-02-001'!AE175</f>
        <v>0</v>
      </c>
      <c r="V21" s="9">
        <f>+'24-02-001'!AF175</f>
        <v>0</v>
      </c>
      <c r="W21" s="9">
        <f>+'24-02-001'!AG175</f>
        <v>0</v>
      </c>
      <c r="X21" s="11">
        <f>+'24-02-001'!AH175</f>
        <v>0</v>
      </c>
      <c r="Y21" s="11">
        <f>+'24-02-001'!AI175</f>
        <v>0</v>
      </c>
    </row>
    <row r="22" spans="1:25" s="12" customFormat="1" ht="26.25" customHeight="1">
      <c r="A22" s="13" t="s">
        <v>19</v>
      </c>
      <c r="B22" s="9">
        <f>+'24-02-001'!I187</f>
        <v>0</v>
      </c>
      <c r="C22" s="9">
        <f>+'24-02-001'!J187</f>
        <v>0</v>
      </c>
      <c r="D22" s="9">
        <f>+'24-02-001'!L187</f>
        <v>0</v>
      </c>
      <c r="E22" s="9">
        <f>+'24-02-001'!M187</f>
        <v>0</v>
      </c>
      <c r="F22" s="9">
        <f>+'24-02-001'!N187</f>
        <v>0</v>
      </c>
      <c r="G22" s="9">
        <f>+'24-02-001'!Q187</f>
        <v>0</v>
      </c>
      <c r="H22" s="9">
        <f>+'24-02-001'!R187</f>
        <v>0</v>
      </c>
      <c r="I22" s="9">
        <f>+'24-02-001'!S187</f>
        <v>0</v>
      </c>
      <c r="J22" s="9">
        <f>+'24-02-001'!T187</f>
        <v>0</v>
      </c>
      <c r="K22" s="9">
        <f>+'24-02-001'!U187</f>
        <v>0</v>
      </c>
      <c r="L22" s="9">
        <f>+'24-02-001'!V187</f>
        <v>0</v>
      </c>
      <c r="M22" s="9">
        <f>+'24-02-001'!W187</f>
        <v>0</v>
      </c>
      <c r="N22" s="9">
        <f>+'24-02-001'!X187</f>
        <v>0</v>
      </c>
      <c r="O22" s="9">
        <f>+'24-02-001'!Y187</f>
        <v>0</v>
      </c>
      <c r="P22" s="9">
        <f>+'24-02-001'!Z187</f>
        <v>0</v>
      </c>
      <c r="Q22" s="9">
        <f>+'24-02-001'!AA187</f>
        <v>0</v>
      </c>
      <c r="R22" s="9">
        <f>+'24-02-001'!AB187</f>
        <v>0</v>
      </c>
      <c r="S22" s="9">
        <f>+'24-02-001'!AC187</f>
        <v>0</v>
      </c>
      <c r="T22" s="9">
        <f>+'24-02-001'!AD187</f>
        <v>0</v>
      </c>
      <c r="U22" s="9">
        <f>+'24-02-001'!AE187</f>
        <v>0</v>
      </c>
      <c r="V22" s="9">
        <f>+'24-02-001'!AF187</f>
        <v>0</v>
      </c>
      <c r="W22" s="9">
        <f>+'24-02-001'!AG187</f>
        <v>0</v>
      </c>
      <c r="X22" s="11">
        <f>+'24-02-001'!AH187</f>
        <v>0</v>
      </c>
      <c r="Y22" s="11">
        <f>+'24-02-001'!AI187</f>
        <v>0</v>
      </c>
    </row>
    <row r="23" spans="1:25" s="12" customFormat="1" ht="26.25" customHeight="1">
      <c r="A23" s="14" t="s">
        <v>49</v>
      </c>
      <c r="B23" s="9">
        <f>+'24-02-001'!I190</f>
        <v>16130995000</v>
      </c>
      <c r="C23" s="9">
        <f>+'24-02-001'!J190</f>
        <v>16130995000</v>
      </c>
      <c r="D23" s="9">
        <f>+'24-02-001'!L190</f>
        <v>0</v>
      </c>
      <c r="E23" s="9">
        <f>+'24-02-001'!M190</f>
        <v>0</v>
      </c>
      <c r="F23" s="9">
        <f>+'24-02-001'!N190</f>
        <v>0</v>
      </c>
      <c r="G23" s="9">
        <f>+'24-02-001'!Q190</f>
        <v>8065497500</v>
      </c>
      <c r="H23" s="9">
        <f>+'24-02-001'!R190</f>
        <v>0</v>
      </c>
      <c r="I23" s="9">
        <f>+'24-02-001'!S190</f>
        <v>0</v>
      </c>
      <c r="J23" s="9">
        <f>+'24-02-001'!T190</f>
        <v>8065497500</v>
      </c>
      <c r="K23" s="9">
        <f>+'24-02-001'!U190</f>
        <v>0</v>
      </c>
      <c r="L23" s="9">
        <f>+'24-02-001'!V190</f>
        <v>0</v>
      </c>
      <c r="M23" s="9">
        <f>+'24-02-001'!W190</f>
        <v>0</v>
      </c>
      <c r="N23" s="9">
        <f>+'24-02-001'!X190</f>
        <v>0</v>
      </c>
      <c r="O23" s="9">
        <f>+'24-02-001'!Y190</f>
        <v>8065497500</v>
      </c>
      <c r="P23" s="9">
        <f>+'24-02-001'!Z190</f>
        <v>0</v>
      </c>
      <c r="Q23" s="9">
        <f>+'24-02-001'!AA190</f>
        <v>0</v>
      </c>
      <c r="R23" s="9">
        <f>+'24-02-001'!AB190</f>
        <v>8065497500</v>
      </c>
      <c r="S23" s="9">
        <f>+'24-02-001'!AC190</f>
        <v>0</v>
      </c>
      <c r="T23" s="9">
        <f>+'24-02-001'!AD190</f>
        <v>0</v>
      </c>
      <c r="U23" s="9">
        <f>+'24-02-001'!AE190</f>
        <v>0</v>
      </c>
      <c r="V23" s="9">
        <f>+'24-02-001'!AF190</f>
        <v>0</v>
      </c>
      <c r="W23" s="9">
        <f>+'24-02-001'!AG190</f>
        <v>16130995000</v>
      </c>
      <c r="X23" s="11">
        <f>+'24-02-001'!AH190</f>
        <v>1</v>
      </c>
      <c r="Y23" s="11">
        <f>+'24-02-001'!AI190</f>
        <v>1</v>
      </c>
    </row>
    <row r="24" spans="1:25" ht="36" customHeight="1">
      <c r="A24" s="66" t="str">
        <f>"TOTAL ASIG."&amp;" "&amp;$A$5</f>
        <v xml:space="preserve">TOTAL ASIG. 24-02-001 PROGRAMA DE APOYO AL DESARROLLO BIOPSICOSOCIAL </v>
      </c>
      <c r="B24" s="67">
        <f t="shared" ref="B24:W24" si="0">SUM(B8:B23)</f>
        <v>16130995000</v>
      </c>
      <c r="C24" s="67">
        <f t="shared" si="0"/>
        <v>16130995000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8065497500</v>
      </c>
      <c r="H24" s="70">
        <f t="shared" si="0"/>
        <v>0</v>
      </c>
      <c r="I24" s="70">
        <f t="shared" si="0"/>
        <v>0</v>
      </c>
      <c r="J24" s="67">
        <f t="shared" si="0"/>
        <v>8065497500</v>
      </c>
      <c r="K24" s="70">
        <f t="shared" si="0"/>
        <v>0</v>
      </c>
      <c r="L24" s="70">
        <f t="shared" si="0"/>
        <v>0</v>
      </c>
      <c r="M24" s="70">
        <f t="shared" si="0"/>
        <v>0</v>
      </c>
      <c r="N24" s="67">
        <f t="shared" si="0"/>
        <v>0</v>
      </c>
      <c r="O24" s="70">
        <f t="shared" si="0"/>
        <v>8065497500</v>
      </c>
      <c r="P24" s="70">
        <f t="shared" si="0"/>
        <v>0</v>
      </c>
      <c r="Q24" s="70">
        <f t="shared" si="0"/>
        <v>0</v>
      </c>
      <c r="R24" s="67">
        <f t="shared" si="0"/>
        <v>8065497500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16130995000</v>
      </c>
      <c r="X24" s="68">
        <f>IF(ISERROR(W24/B24),0,W24/B24)</f>
        <v>1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29" scale="75" fitToHeight="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08"/>
  <sheetViews>
    <sheetView tabSelected="1" workbookViewId="0">
      <pane xSplit="3" ySplit="7" topLeftCell="P91" activePane="bottomRight" state="frozen"/>
      <selection activeCell="H201" sqref="H201"/>
      <selection pane="topRight" activeCell="H201" sqref="H201"/>
      <selection pane="bottomLeft" activeCell="H201" sqref="H201"/>
      <selection pane="bottomRight" activeCell="H201" sqref="H201"/>
    </sheetView>
  </sheetViews>
  <sheetFormatPr baseColWidth="10" defaultRowHeight="11.25" outlineLevelRow="1" outlineLevelCol="1"/>
  <cols>
    <col min="1" max="1" width="3.5703125" style="3" customWidth="1"/>
    <col min="2" max="2" width="13.7109375" style="3" customWidth="1"/>
    <col min="3" max="3" width="9.140625" style="3" bestFit="1" customWidth="1"/>
    <col min="4" max="4" width="17.140625" style="2" customWidth="1"/>
    <col min="5" max="5" width="25.710937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3.42578125" style="6" customWidth="1"/>
    <col min="10" max="10" width="13.5703125" style="4" customWidth="1"/>
    <col min="11" max="11" width="50.85546875" style="2" customWidth="1"/>
    <col min="12" max="13" width="10.42578125" style="3" customWidth="1"/>
    <col min="14" max="14" width="12.28515625" style="3" customWidth="1"/>
    <col min="15" max="15" width="11.42578125" style="3" bestFit="1" customWidth="1"/>
    <col min="16" max="16" width="13.85546875" style="5" customWidth="1"/>
    <col min="17" max="19" width="12" style="6" hidden="1" customWidth="1" outlineLevel="1"/>
    <col min="20" max="20" width="12" style="6" customWidth="1" collapsed="1"/>
    <col min="21" max="23" width="12.140625" style="6" hidden="1" customWidth="1" outlineLevel="1"/>
    <col min="24" max="24" width="12.140625" style="6" customWidth="1" collapsed="1"/>
    <col min="25" max="27" width="12.140625" style="6" customWidth="1" outlineLevel="1"/>
    <col min="28" max="28" width="12.140625" style="6" customWidth="1"/>
    <col min="29" max="31" width="12.140625" style="6" hidden="1" customWidth="1" outlineLevel="1"/>
    <col min="32" max="32" width="12.140625" style="6" customWidth="1" collapsed="1"/>
    <col min="33" max="33" width="14.140625" style="6" customWidth="1"/>
    <col min="34" max="34" width="10.28515625" style="7" bestFit="1" customWidth="1"/>
    <col min="35" max="35" width="11.140625" style="7" customWidth="1"/>
    <col min="36" max="16384" width="11.42578125" style="2"/>
  </cols>
  <sheetData>
    <row r="1" spans="1:35" s="1" customFormat="1" ht="16.5" customHeight="1">
      <c r="A1" s="165" t="s">
        <v>78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</row>
    <row r="2" spans="1:35" s="1" customFormat="1" ht="16.5" customHeight="1">
      <c r="A2" s="166" t="s">
        <v>77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</row>
    <row r="3" spans="1:35" s="1" customFormat="1" ht="16.5" customHeight="1">
      <c r="A3" s="165" t="s">
        <v>147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/>
      <c r="AA3" s="165"/>
      <c r="AB3" s="165"/>
      <c r="AC3" s="165"/>
      <c r="AD3" s="165"/>
      <c r="AE3" s="165"/>
      <c r="AF3" s="165"/>
      <c r="AG3" s="165"/>
      <c r="AH3" s="165"/>
      <c r="AI3" s="165"/>
    </row>
    <row r="4" spans="1:35" s="1" customFormat="1" ht="16.5" customHeight="1">
      <c r="A4" s="166" t="s">
        <v>48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</row>
    <row r="5" spans="1:35" ht="17.25" customHeight="1">
      <c r="A5" s="168" t="s">
        <v>81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</row>
    <row r="6" spans="1:35" s="3" customFormat="1" ht="25.5" customHeight="1">
      <c r="A6" s="154" t="s">
        <v>0</v>
      </c>
      <c r="B6" s="47" t="s">
        <v>34</v>
      </c>
      <c r="C6" s="161" t="s">
        <v>2</v>
      </c>
      <c r="D6" s="154" t="s">
        <v>30</v>
      </c>
      <c r="E6" s="161" t="s">
        <v>3</v>
      </c>
      <c r="F6" s="154" t="s">
        <v>31</v>
      </c>
      <c r="G6" s="154" t="s">
        <v>4</v>
      </c>
      <c r="H6" s="154"/>
      <c r="I6" s="170" t="s">
        <v>32</v>
      </c>
      <c r="J6" s="170" t="s">
        <v>10</v>
      </c>
      <c r="K6" s="154" t="s">
        <v>8</v>
      </c>
      <c r="L6" s="158" t="s">
        <v>21</v>
      </c>
      <c r="M6" s="159"/>
      <c r="N6" s="160"/>
      <c r="O6" s="154" t="s">
        <v>9</v>
      </c>
      <c r="P6" s="161" t="s">
        <v>5</v>
      </c>
      <c r="Q6" s="157" t="s">
        <v>33</v>
      </c>
      <c r="R6" s="157"/>
      <c r="S6" s="157"/>
      <c r="T6" s="155" t="s">
        <v>23</v>
      </c>
      <c r="U6" s="157" t="s">
        <v>33</v>
      </c>
      <c r="V6" s="157"/>
      <c r="W6" s="157"/>
      <c r="X6" s="163" t="s">
        <v>24</v>
      </c>
      <c r="Y6" s="157" t="s">
        <v>33</v>
      </c>
      <c r="Z6" s="157"/>
      <c r="AA6" s="157"/>
      <c r="AB6" s="155" t="s">
        <v>25</v>
      </c>
      <c r="AC6" s="157" t="s">
        <v>33</v>
      </c>
      <c r="AD6" s="157"/>
      <c r="AE6" s="157"/>
      <c r="AF6" s="155" t="s">
        <v>26</v>
      </c>
      <c r="AG6" s="155" t="s">
        <v>47</v>
      </c>
      <c r="AH6" s="167" t="s">
        <v>53</v>
      </c>
      <c r="AI6" s="167"/>
    </row>
    <row r="7" spans="1:35" s="3" customFormat="1" ht="22.5">
      <c r="A7" s="154"/>
      <c r="B7" s="48" t="s">
        <v>1</v>
      </c>
      <c r="C7" s="162"/>
      <c r="D7" s="154"/>
      <c r="E7" s="162"/>
      <c r="F7" s="154"/>
      <c r="G7" s="49" t="s">
        <v>6</v>
      </c>
      <c r="H7" s="49" t="s">
        <v>7</v>
      </c>
      <c r="I7" s="171"/>
      <c r="J7" s="171"/>
      <c r="K7" s="154"/>
      <c r="L7" s="50" t="s">
        <v>11</v>
      </c>
      <c r="M7" s="50" t="s">
        <v>22</v>
      </c>
      <c r="N7" s="51" t="s">
        <v>75</v>
      </c>
      <c r="O7" s="154"/>
      <c r="P7" s="162"/>
      <c r="Q7" s="50" t="s">
        <v>35</v>
      </c>
      <c r="R7" s="50" t="s">
        <v>36</v>
      </c>
      <c r="S7" s="50" t="s">
        <v>37</v>
      </c>
      <c r="T7" s="156"/>
      <c r="U7" s="50" t="s">
        <v>38</v>
      </c>
      <c r="V7" s="50" t="s">
        <v>39</v>
      </c>
      <c r="W7" s="50" t="s">
        <v>40</v>
      </c>
      <c r="X7" s="164"/>
      <c r="Y7" s="50" t="s">
        <v>41</v>
      </c>
      <c r="Z7" s="50" t="s">
        <v>42</v>
      </c>
      <c r="AA7" s="50" t="s">
        <v>43</v>
      </c>
      <c r="AB7" s="156"/>
      <c r="AC7" s="50" t="s">
        <v>44</v>
      </c>
      <c r="AD7" s="50" t="s">
        <v>45</v>
      </c>
      <c r="AE7" s="50" t="s">
        <v>46</v>
      </c>
      <c r="AF7" s="156"/>
      <c r="AG7" s="156"/>
      <c r="AH7" s="52" t="s">
        <v>29</v>
      </c>
      <c r="AI7" s="52" t="s">
        <v>54</v>
      </c>
    </row>
    <row r="8" spans="1:35" ht="12.75" customHeight="1">
      <c r="A8" s="8"/>
      <c r="B8" s="151" t="s">
        <v>52</v>
      </c>
      <c r="C8" s="152"/>
      <c r="D8" s="153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>
        <f t="shared" ref="AI9:AI18" si="1">IF(ISERROR(AG9/$AG$191),"-",AG9/$AG$191)</f>
        <v>0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:T18" si="2">SUM(Q10:S10)</f>
        <v>0</v>
      </c>
      <c r="U10" s="35"/>
      <c r="V10" s="35"/>
      <c r="W10" s="35"/>
      <c r="X10" s="40">
        <f t="shared" ref="X10:X18" si="3">SUM(U10:W10)</f>
        <v>0</v>
      </c>
      <c r="Y10" s="35"/>
      <c r="Z10" s="35"/>
      <c r="AA10" s="35"/>
      <c r="AB10" s="40">
        <f t="shared" ref="AB10:AB18" si="4">SUM(Y10:AA10)</f>
        <v>0</v>
      </c>
      <c r="AC10" s="35"/>
      <c r="AD10" s="35"/>
      <c r="AE10" s="35"/>
      <c r="AF10" s="40">
        <f t="shared" ref="AF10:AF18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>
        <f t="shared" si="1"/>
        <v>0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/>
      <c r="AA11" s="35"/>
      <c r="AB11" s="40">
        <f t="shared" si="4"/>
        <v>0</v>
      </c>
      <c r="AC11" s="35"/>
      <c r="AD11" s="35"/>
      <c r="AE11" s="35"/>
      <c r="AF11" s="40">
        <f t="shared" si="5"/>
        <v>0</v>
      </c>
      <c r="AG11" s="40">
        <f t="shared" si="0"/>
        <v>0</v>
      </c>
      <c r="AH11" s="41">
        <f t="shared" si="6"/>
        <v>0</v>
      </c>
      <c r="AI11" s="42">
        <f t="shared" si="1"/>
        <v>0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/>
      <c r="AA12" s="35"/>
      <c r="AB12" s="40">
        <f t="shared" si="4"/>
        <v>0</v>
      </c>
      <c r="AC12" s="35"/>
      <c r="AD12" s="35"/>
      <c r="AE12" s="35"/>
      <c r="AF12" s="40">
        <f t="shared" si="5"/>
        <v>0</v>
      </c>
      <c r="AG12" s="40">
        <f t="shared" si="0"/>
        <v>0</v>
      </c>
      <c r="AH12" s="41">
        <f t="shared" si="6"/>
        <v>0</v>
      </c>
      <c r="AI12" s="42">
        <f t="shared" si="1"/>
        <v>0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/>
      <c r="AA13" s="35"/>
      <c r="AB13" s="40">
        <f t="shared" si="4"/>
        <v>0</v>
      </c>
      <c r="AC13" s="35"/>
      <c r="AD13" s="35"/>
      <c r="AE13" s="35"/>
      <c r="AF13" s="40">
        <f t="shared" si="5"/>
        <v>0</v>
      </c>
      <c r="AG13" s="40">
        <f t="shared" si="0"/>
        <v>0</v>
      </c>
      <c r="AH13" s="41">
        <f t="shared" si="6"/>
        <v>0</v>
      </c>
      <c r="AI13" s="42">
        <f t="shared" si="1"/>
        <v>0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/>
      <c r="AA14" s="35"/>
      <c r="AB14" s="40">
        <f t="shared" si="4"/>
        <v>0</v>
      </c>
      <c r="AC14" s="35"/>
      <c r="AD14" s="35"/>
      <c r="AE14" s="35"/>
      <c r="AF14" s="40">
        <f t="shared" si="5"/>
        <v>0</v>
      </c>
      <c r="AG14" s="40">
        <f t="shared" si="0"/>
        <v>0</v>
      </c>
      <c r="AH14" s="41">
        <f t="shared" si="6"/>
        <v>0</v>
      </c>
      <c r="AI14" s="42">
        <f t="shared" si="1"/>
        <v>0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2"/>
        <v>0</v>
      </c>
      <c r="U15" s="35"/>
      <c r="V15" s="35"/>
      <c r="W15" s="35"/>
      <c r="X15" s="40">
        <f t="shared" si="3"/>
        <v>0</v>
      </c>
      <c r="Y15" s="35"/>
      <c r="Z15" s="35"/>
      <c r="AA15" s="35"/>
      <c r="AB15" s="40">
        <f t="shared" si="4"/>
        <v>0</v>
      </c>
      <c r="AC15" s="35"/>
      <c r="AD15" s="35"/>
      <c r="AE15" s="35"/>
      <c r="AF15" s="40">
        <f t="shared" si="5"/>
        <v>0</v>
      </c>
      <c r="AG15" s="40">
        <f t="shared" si="0"/>
        <v>0</v>
      </c>
      <c r="AH15" s="41">
        <f t="shared" si="6"/>
        <v>0</v>
      </c>
      <c r="AI15" s="42">
        <f t="shared" si="1"/>
        <v>0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2"/>
        <v>0</v>
      </c>
      <c r="U16" s="35"/>
      <c r="V16" s="35"/>
      <c r="W16" s="35"/>
      <c r="X16" s="40">
        <f t="shared" si="3"/>
        <v>0</v>
      </c>
      <c r="Y16" s="35"/>
      <c r="Z16" s="35"/>
      <c r="AA16" s="35"/>
      <c r="AB16" s="40">
        <f t="shared" si="4"/>
        <v>0</v>
      </c>
      <c r="AC16" s="35"/>
      <c r="AD16" s="35"/>
      <c r="AE16" s="35"/>
      <c r="AF16" s="40">
        <f t="shared" si="5"/>
        <v>0</v>
      </c>
      <c r="AG16" s="40">
        <f t="shared" si="0"/>
        <v>0</v>
      </c>
      <c r="AH16" s="41">
        <f t="shared" si="6"/>
        <v>0</v>
      </c>
      <c r="AI16" s="42">
        <f t="shared" si="1"/>
        <v>0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2"/>
        <v>0</v>
      </c>
      <c r="U17" s="35"/>
      <c r="V17" s="35"/>
      <c r="W17" s="35"/>
      <c r="X17" s="40">
        <f t="shared" si="3"/>
        <v>0</v>
      </c>
      <c r="Y17" s="35"/>
      <c r="Z17" s="35"/>
      <c r="AA17" s="35"/>
      <c r="AB17" s="40">
        <f t="shared" si="4"/>
        <v>0</v>
      </c>
      <c r="AC17" s="35"/>
      <c r="AD17" s="35"/>
      <c r="AE17" s="35"/>
      <c r="AF17" s="40">
        <f t="shared" si="5"/>
        <v>0</v>
      </c>
      <c r="AG17" s="40">
        <f t="shared" si="0"/>
        <v>0</v>
      </c>
      <c r="AH17" s="41">
        <f t="shared" si="6"/>
        <v>0</v>
      </c>
      <c r="AI17" s="42">
        <f t="shared" si="1"/>
        <v>0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2"/>
        <v>0</v>
      </c>
      <c r="U18" s="35"/>
      <c r="V18" s="35"/>
      <c r="W18" s="35"/>
      <c r="X18" s="40">
        <f t="shared" si="3"/>
        <v>0</v>
      </c>
      <c r="Y18" s="35"/>
      <c r="Z18" s="35"/>
      <c r="AA18" s="35"/>
      <c r="AB18" s="40">
        <f t="shared" si="4"/>
        <v>0</v>
      </c>
      <c r="AC18" s="35"/>
      <c r="AD18" s="35"/>
      <c r="AE18" s="35"/>
      <c r="AF18" s="40">
        <f t="shared" si="5"/>
        <v>0</v>
      </c>
      <c r="AG18" s="40">
        <f t="shared" si="0"/>
        <v>0</v>
      </c>
      <c r="AH18" s="41">
        <f t="shared" si="6"/>
        <v>0</v>
      </c>
      <c r="AI18" s="42">
        <f t="shared" si="1"/>
        <v>0</v>
      </c>
    </row>
    <row r="19" spans="1:35" ht="12.75" customHeight="1" collapsed="1">
      <c r="A19" s="142" t="s">
        <v>56</v>
      </c>
      <c r="B19" s="143"/>
      <c r="C19" s="143"/>
      <c r="D19" s="143"/>
      <c r="E19" s="143"/>
      <c r="F19" s="143"/>
      <c r="G19" s="143"/>
      <c r="H19" s="144"/>
      <c r="I19" s="55">
        <f>SUM(I9:I18)</f>
        <v>0</v>
      </c>
      <c r="J19" s="55">
        <f>SUM(J9:J18)</f>
        <v>0</v>
      </c>
      <c r="K19" s="56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59"/>
      <c r="Q19" s="55">
        <f t="shared" ref="Q19:AG19" si="7">SUM(Q9:Q18)</f>
        <v>0</v>
      </c>
      <c r="R19" s="55">
        <f t="shared" si="7"/>
        <v>0</v>
      </c>
      <c r="S19" s="55">
        <f t="shared" si="7"/>
        <v>0</v>
      </c>
      <c r="T19" s="60">
        <f t="shared" si="7"/>
        <v>0</v>
      </c>
      <c r="U19" s="55">
        <f t="shared" si="7"/>
        <v>0</v>
      </c>
      <c r="V19" s="55">
        <f t="shared" si="7"/>
        <v>0</v>
      </c>
      <c r="W19" s="55">
        <f t="shared" si="7"/>
        <v>0</v>
      </c>
      <c r="X19" s="60">
        <f t="shared" si="7"/>
        <v>0</v>
      </c>
      <c r="Y19" s="55">
        <f t="shared" si="7"/>
        <v>0</v>
      </c>
      <c r="Z19" s="55">
        <f t="shared" si="7"/>
        <v>0</v>
      </c>
      <c r="AA19" s="55">
        <f t="shared" si="7"/>
        <v>0</v>
      </c>
      <c r="AB19" s="60">
        <f t="shared" si="7"/>
        <v>0</v>
      </c>
      <c r="AC19" s="55">
        <f t="shared" si="7"/>
        <v>0</v>
      </c>
      <c r="AD19" s="55">
        <f t="shared" si="7"/>
        <v>0</v>
      </c>
      <c r="AE19" s="55">
        <f t="shared" si="7"/>
        <v>0</v>
      </c>
      <c r="AF19" s="60">
        <f t="shared" si="7"/>
        <v>0</v>
      </c>
      <c r="AG19" s="53">
        <f t="shared" si="7"/>
        <v>0</v>
      </c>
      <c r="AH19" s="54">
        <f>IF(ISERROR(AG19/I19),0,AG19/I19)</f>
        <v>0</v>
      </c>
      <c r="AI19" s="54">
        <f>IF(ISERROR(AG19/$AG$191),0,AG19/$AG$191)</f>
        <v>0</v>
      </c>
    </row>
    <row r="20" spans="1:35" ht="12.75" customHeight="1">
      <c r="A20" s="36"/>
      <c r="B20" s="148" t="s">
        <v>12</v>
      </c>
      <c r="C20" s="149"/>
      <c r="D20" s="150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8">SUM(T21,X21,AB21,AF21)</f>
        <v>0</v>
      </c>
      <c r="AH21" s="41">
        <f>IF(ISERROR(AG21/I21),0,AG21/I21)</f>
        <v>0</v>
      </c>
      <c r="AI21" s="42">
        <f t="shared" ref="AI21:AI30" si="9">IF(ISERROR(AG21/$AG$191),"-",AG21/$AG$191)</f>
        <v>0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:T30" si="10">SUM(Q22:S22)</f>
        <v>0</v>
      </c>
      <c r="U22" s="35"/>
      <c r="V22" s="35"/>
      <c r="W22" s="35"/>
      <c r="X22" s="40">
        <f t="shared" ref="X22:X30" si="11">SUM(U22:W22)</f>
        <v>0</v>
      </c>
      <c r="Y22" s="35"/>
      <c r="Z22" s="35"/>
      <c r="AA22" s="35"/>
      <c r="AB22" s="40">
        <f t="shared" ref="AB22:AB30" si="12">SUM(Y22:AA22)</f>
        <v>0</v>
      </c>
      <c r="AC22" s="35"/>
      <c r="AD22" s="35"/>
      <c r="AE22" s="35"/>
      <c r="AF22" s="40">
        <f t="shared" ref="AF22:AF30" si="13">SUM(AC22:AE22)</f>
        <v>0</v>
      </c>
      <c r="AG22" s="40">
        <f t="shared" si="8"/>
        <v>0</v>
      </c>
      <c r="AH22" s="41">
        <f t="shared" ref="AH22:AH30" si="14">IF(ISERROR(AG22/I22),0,AG22/I22)</f>
        <v>0</v>
      </c>
      <c r="AI22" s="42">
        <f t="shared" si="9"/>
        <v>0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si="10"/>
        <v>0</v>
      </c>
      <c r="U23" s="35"/>
      <c r="V23" s="35"/>
      <c r="W23" s="35"/>
      <c r="X23" s="40">
        <f t="shared" si="11"/>
        <v>0</v>
      </c>
      <c r="Y23" s="35"/>
      <c r="Z23" s="35"/>
      <c r="AA23" s="35"/>
      <c r="AB23" s="40">
        <f t="shared" si="12"/>
        <v>0</v>
      </c>
      <c r="AC23" s="35"/>
      <c r="AD23" s="35"/>
      <c r="AE23" s="35"/>
      <c r="AF23" s="40">
        <f t="shared" si="13"/>
        <v>0</v>
      </c>
      <c r="AG23" s="40">
        <f t="shared" si="8"/>
        <v>0</v>
      </c>
      <c r="AH23" s="41">
        <f t="shared" si="14"/>
        <v>0</v>
      </c>
      <c r="AI23" s="42">
        <f t="shared" si="9"/>
        <v>0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0"/>
        <v>0</v>
      </c>
      <c r="U24" s="35"/>
      <c r="V24" s="35"/>
      <c r="W24" s="35"/>
      <c r="X24" s="40">
        <f t="shared" si="11"/>
        <v>0</v>
      </c>
      <c r="Y24" s="35"/>
      <c r="Z24" s="35"/>
      <c r="AA24" s="35"/>
      <c r="AB24" s="40">
        <f t="shared" si="12"/>
        <v>0</v>
      </c>
      <c r="AC24" s="35"/>
      <c r="AD24" s="35"/>
      <c r="AE24" s="35"/>
      <c r="AF24" s="40">
        <f t="shared" si="13"/>
        <v>0</v>
      </c>
      <c r="AG24" s="40">
        <f t="shared" si="8"/>
        <v>0</v>
      </c>
      <c r="AH24" s="41">
        <f t="shared" si="14"/>
        <v>0</v>
      </c>
      <c r="AI24" s="42">
        <f t="shared" si="9"/>
        <v>0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0"/>
        <v>0</v>
      </c>
      <c r="U25" s="35"/>
      <c r="V25" s="35"/>
      <c r="W25" s="35"/>
      <c r="X25" s="40">
        <f t="shared" si="11"/>
        <v>0</v>
      </c>
      <c r="Y25" s="35"/>
      <c r="Z25" s="35"/>
      <c r="AA25" s="35"/>
      <c r="AB25" s="40">
        <f t="shared" si="12"/>
        <v>0</v>
      </c>
      <c r="AC25" s="35"/>
      <c r="AD25" s="35"/>
      <c r="AE25" s="35"/>
      <c r="AF25" s="40">
        <f t="shared" si="13"/>
        <v>0</v>
      </c>
      <c r="AG25" s="40">
        <f t="shared" si="8"/>
        <v>0</v>
      </c>
      <c r="AH25" s="41">
        <f t="shared" si="14"/>
        <v>0</v>
      </c>
      <c r="AI25" s="42">
        <f t="shared" si="9"/>
        <v>0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0"/>
        <v>0</v>
      </c>
      <c r="U26" s="35"/>
      <c r="V26" s="35"/>
      <c r="W26" s="35"/>
      <c r="X26" s="40">
        <f t="shared" si="11"/>
        <v>0</v>
      </c>
      <c r="Y26" s="35"/>
      <c r="Z26" s="35"/>
      <c r="AA26" s="35"/>
      <c r="AB26" s="40">
        <f t="shared" si="12"/>
        <v>0</v>
      </c>
      <c r="AC26" s="35"/>
      <c r="AD26" s="35"/>
      <c r="AE26" s="35"/>
      <c r="AF26" s="40">
        <f t="shared" si="13"/>
        <v>0</v>
      </c>
      <c r="AG26" s="40">
        <f t="shared" si="8"/>
        <v>0</v>
      </c>
      <c r="AH26" s="41">
        <f t="shared" si="14"/>
        <v>0</v>
      </c>
      <c r="AI26" s="42">
        <f t="shared" si="9"/>
        <v>0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0"/>
        <v>0</v>
      </c>
      <c r="U27" s="35"/>
      <c r="V27" s="35"/>
      <c r="W27" s="35"/>
      <c r="X27" s="40">
        <f t="shared" si="11"/>
        <v>0</v>
      </c>
      <c r="Y27" s="35"/>
      <c r="Z27" s="35"/>
      <c r="AA27" s="35"/>
      <c r="AB27" s="40">
        <f t="shared" si="12"/>
        <v>0</v>
      </c>
      <c r="AC27" s="35"/>
      <c r="AD27" s="35"/>
      <c r="AE27" s="35"/>
      <c r="AF27" s="40">
        <f t="shared" si="13"/>
        <v>0</v>
      </c>
      <c r="AG27" s="40">
        <f t="shared" si="8"/>
        <v>0</v>
      </c>
      <c r="AH27" s="41">
        <f t="shared" si="14"/>
        <v>0</v>
      </c>
      <c r="AI27" s="42">
        <f t="shared" si="9"/>
        <v>0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0"/>
        <v>0</v>
      </c>
      <c r="U28" s="35"/>
      <c r="V28" s="35"/>
      <c r="W28" s="35"/>
      <c r="X28" s="40">
        <f t="shared" si="11"/>
        <v>0</v>
      </c>
      <c r="Y28" s="35"/>
      <c r="Z28" s="35"/>
      <c r="AA28" s="35"/>
      <c r="AB28" s="40">
        <f t="shared" si="12"/>
        <v>0</v>
      </c>
      <c r="AC28" s="35"/>
      <c r="AD28" s="35"/>
      <c r="AE28" s="35"/>
      <c r="AF28" s="40">
        <f t="shared" si="13"/>
        <v>0</v>
      </c>
      <c r="AG28" s="40">
        <f t="shared" si="8"/>
        <v>0</v>
      </c>
      <c r="AH28" s="41">
        <f t="shared" si="14"/>
        <v>0</v>
      </c>
      <c r="AI28" s="42">
        <f t="shared" si="9"/>
        <v>0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0"/>
        <v>0</v>
      </c>
      <c r="U29" s="35"/>
      <c r="V29" s="35"/>
      <c r="W29" s="35"/>
      <c r="X29" s="40">
        <f t="shared" si="11"/>
        <v>0</v>
      </c>
      <c r="Y29" s="35"/>
      <c r="Z29" s="35"/>
      <c r="AA29" s="35"/>
      <c r="AB29" s="40">
        <f t="shared" si="12"/>
        <v>0</v>
      </c>
      <c r="AC29" s="35"/>
      <c r="AD29" s="35"/>
      <c r="AE29" s="35"/>
      <c r="AF29" s="40">
        <f t="shared" si="13"/>
        <v>0</v>
      </c>
      <c r="AG29" s="40">
        <f t="shared" si="8"/>
        <v>0</v>
      </c>
      <c r="AH29" s="41">
        <f t="shared" si="14"/>
        <v>0</v>
      </c>
      <c r="AI29" s="42">
        <f t="shared" si="9"/>
        <v>0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0"/>
        <v>0</v>
      </c>
      <c r="U30" s="35"/>
      <c r="V30" s="35"/>
      <c r="W30" s="35"/>
      <c r="X30" s="40">
        <f t="shared" si="11"/>
        <v>0</v>
      </c>
      <c r="Y30" s="35"/>
      <c r="Z30" s="35"/>
      <c r="AA30" s="35"/>
      <c r="AB30" s="40">
        <f t="shared" si="12"/>
        <v>0</v>
      </c>
      <c r="AC30" s="35"/>
      <c r="AD30" s="35"/>
      <c r="AE30" s="35"/>
      <c r="AF30" s="40">
        <f t="shared" si="13"/>
        <v>0</v>
      </c>
      <c r="AG30" s="40">
        <f t="shared" si="8"/>
        <v>0</v>
      </c>
      <c r="AH30" s="41">
        <f t="shared" si="14"/>
        <v>0</v>
      </c>
      <c r="AI30" s="42">
        <f t="shared" si="9"/>
        <v>0</v>
      </c>
    </row>
    <row r="31" spans="1:35" ht="12.75" customHeight="1" collapsed="1">
      <c r="A31" s="142" t="s">
        <v>55</v>
      </c>
      <c r="B31" s="143"/>
      <c r="C31" s="143"/>
      <c r="D31" s="143"/>
      <c r="E31" s="143"/>
      <c r="F31" s="143"/>
      <c r="G31" s="143"/>
      <c r="H31" s="144"/>
      <c r="I31" s="55">
        <f>SUM(I21:I30)</f>
        <v>0</v>
      </c>
      <c r="J31" s="55">
        <f>SUM(J21:J30)</f>
        <v>0</v>
      </c>
      <c r="K31" s="56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59"/>
      <c r="Q31" s="55">
        <f t="shared" ref="Q31:AG31" si="15">SUM(Q21:Q30)</f>
        <v>0</v>
      </c>
      <c r="R31" s="55">
        <f t="shared" si="15"/>
        <v>0</v>
      </c>
      <c r="S31" s="55">
        <f t="shared" si="15"/>
        <v>0</v>
      </c>
      <c r="T31" s="60">
        <f t="shared" si="15"/>
        <v>0</v>
      </c>
      <c r="U31" s="55">
        <f t="shared" si="15"/>
        <v>0</v>
      </c>
      <c r="V31" s="55">
        <f t="shared" si="15"/>
        <v>0</v>
      </c>
      <c r="W31" s="55">
        <f t="shared" si="15"/>
        <v>0</v>
      </c>
      <c r="X31" s="60">
        <f t="shared" si="15"/>
        <v>0</v>
      </c>
      <c r="Y31" s="55">
        <f t="shared" si="15"/>
        <v>0</v>
      </c>
      <c r="Z31" s="55">
        <f t="shared" si="15"/>
        <v>0</v>
      </c>
      <c r="AA31" s="55">
        <f t="shared" si="15"/>
        <v>0</v>
      </c>
      <c r="AB31" s="60">
        <f t="shared" si="15"/>
        <v>0</v>
      </c>
      <c r="AC31" s="55">
        <f t="shared" si="15"/>
        <v>0</v>
      </c>
      <c r="AD31" s="55">
        <f t="shared" si="15"/>
        <v>0</v>
      </c>
      <c r="AE31" s="55">
        <f t="shared" si="15"/>
        <v>0</v>
      </c>
      <c r="AF31" s="60">
        <f t="shared" si="15"/>
        <v>0</v>
      </c>
      <c r="AG31" s="53">
        <f t="shared" si="15"/>
        <v>0</v>
      </c>
      <c r="AH31" s="54">
        <f>IF(ISERROR(AG31/I31),0,AG31/I31)</f>
        <v>0</v>
      </c>
      <c r="AI31" s="54">
        <f>IF(ISERROR(AG31/$AG$191),0,AG31/$AG$191)</f>
        <v>0</v>
      </c>
    </row>
    <row r="32" spans="1:35" ht="12.75" customHeight="1">
      <c r="A32" s="36"/>
      <c r="B32" s="148" t="s">
        <v>13</v>
      </c>
      <c r="C32" s="149"/>
      <c r="D32" s="150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16">SUM(T33,X33,AB33,AF33)</f>
        <v>0</v>
      </c>
      <c r="AH33" s="41">
        <f>IF(ISERROR(AG33/I33),0,AG33/I33)</f>
        <v>0</v>
      </c>
      <c r="AI33" s="42">
        <f t="shared" ref="AI33:AI42" si="17">IF(ISERROR(AG33/$AG$191),"-",AG33/$AG$191)</f>
        <v>0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:T42" si="18">SUM(Q34:S34)</f>
        <v>0</v>
      </c>
      <c r="U34" s="35"/>
      <c r="V34" s="35"/>
      <c r="W34" s="35"/>
      <c r="X34" s="40">
        <f t="shared" ref="X34:X42" si="19">SUM(U34:W34)</f>
        <v>0</v>
      </c>
      <c r="Y34" s="35"/>
      <c r="Z34" s="35"/>
      <c r="AA34" s="35"/>
      <c r="AB34" s="40">
        <f t="shared" ref="AB34:AB42" si="20">SUM(Y34:AA34)</f>
        <v>0</v>
      </c>
      <c r="AC34" s="35"/>
      <c r="AD34" s="35"/>
      <c r="AE34" s="35"/>
      <c r="AF34" s="40">
        <f t="shared" ref="AF34:AF42" si="21">SUM(AC34:AE34)</f>
        <v>0</v>
      </c>
      <c r="AG34" s="40">
        <f t="shared" si="16"/>
        <v>0</v>
      </c>
      <c r="AH34" s="41">
        <f t="shared" ref="AH34:AH42" si="22">IF(ISERROR(AG34/I34),0,AG34/I34)</f>
        <v>0</v>
      </c>
      <c r="AI34" s="42">
        <f t="shared" si="17"/>
        <v>0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si="18"/>
        <v>0</v>
      </c>
      <c r="U35" s="35"/>
      <c r="V35" s="35"/>
      <c r="W35" s="35"/>
      <c r="X35" s="40">
        <f t="shared" si="19"/>
        <v>0</v>
      </c>
      <c r="Y35" s="35"/>
      <c r="Z35" s="35"/>
      <c r="AA35" s="35"/>
      <c r="AB35" s="40">
        <f t="shared" si="20"/>
        <v>0</v>
      </c>
      <c r="AC35" s="35"/>
      <c r="AD35" s="35"/>
      <c r="AE35" s="35"/>
      <c r="AF35" s="40">
        <f t="shared" si="21"/>
        <v>0</v>
      </c>
      <c r="AG35" s="40">
        <f t="shared" si="16"/>
        <v>0</v>
      </c>
      <c r="AH35" s="41">
        <f t="shared" si="22"/>
        <v>0</v>
      </c>
      <c r="AI35" s="42">
        <f t="shared" si="17"/>
        <v>0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18"/>
        <v>0</v>
      </c>
      <c r="U36" s="35"/>
      <c r="V36" s="35"/>
      <c r="W36" s="35"/>
      <c r="X36" s="40">
        <f t="shared" si="19"/>
        <v>0</v>
      </c>
      <c r="Y36" s="35"/>
      <c r="Z36" s="35"/>
      <c r="AA36" s="35"/>
      <c r="AB36" s="40">
        <f t="shared" si="20"/>
        <v>0</v>
      </c>
      <c r="AC36" s="35"/>
      <c r="AD36" s="35"/>
      <c r="AE36" s="35"/>
      <c r="AF36" s="40">
        <f t="shared" si="21"/>
        <v>0</v>
      </c>
      <c r="AG36" s="40">
        <f t="shared" si="16"/>
        <v>0</v>
      </c>
      <c r="AH36" s="41">
        <f t="shared" si="22"/>
        <v>0</v>
      </c>
      <c r="AI36" s="42">
        <f t="shared" si="17"/>
        <v>0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18"/>
        <v>0</v>
      </c>
      <c r="U37" s="35"/>
      <c r="V37" s="35"/>
      <c r="W37" s="35"/>
      <c r="X37" s="40">
        <f t="shared" si="19"/>
        <v>0</v>
      </c>
      <c r="Y37" s="35"/>
      <c r="Z37" s="35"/>
      <c r="AA37" s="35"/>
      <c r="AB37" s="40">
        <f t="shared" si="20"/>
        <v>0</v>
      </c>
      <c r="AC37" s="35"/>
      <c r="AD37" s="35"/>
      <c r="AE37" s="35"/>
      <c r="AF37" s="40">
        <f t="shared" si="21"/>
        <v>0</v>
      </c>
      <c r="AG37" s="40">
        <f t="shared" si="16"/>
        <v>0</v>
      </c>
      <c r="AH37" s="41">
        <f t="shared" si="22"/>
        <v>0</v>
      </c>
      <c r="AI37" s="42">
        <f t="shared" si="17"/>
        <v>0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18"/>
        <v>0</v>
      </c>
      <c r="U38" s="35"/>
      <c r="V38" s="35"/>
      <c r="W38" s="35"/>
      <c r="X38" s="40">
        <f t="shared" si="19"/>
        <v>0</v>
      </c>
      <c r="Y38" s="35"/>
      <c r="Z38" s="35"/>
      <c r="AA38" s="35"/>
      <c r="AB38" s="40">
        <f t="shared" si="20"/>
        <v>0</v>
      </c>
      <c r="AC38" s="35"/>
      <c r="AD38" s="35"/>
      <c r="AE38" s="35"/>
      <c r="AF38" s="40">
        <f t="shared" si="21"/>
        <v>0</v>
      </c>
      <c r="AG38" s="40">
        <f t="shared" si="16"/>
        <v>0</v>
      </c>
      <c r="AH38" s="41">
        <f t="shared" si="22"/>
        <v>0</v>
      </c>
      <c r="AI38" s="42">
        <f t="shared" si="17"/>
        <v>0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18"/>
        <v>0</v>
      </c>
      <c r="U39" s="35"/>
      <c r="V39" s="35"/>
      <c r="W39" s="35"/>
      <c r="X39" s="40">
        <f t="shared" si="19"/>
        <v>0</v>
      </c>
      <c r="Y39" s="35"/>
      <c r="Z39" s="35"/>
      <c r="AA39" s="35"/>
      <c r="AB39" s="40">
        <f t="shared" si="20"/>
        <v>0</v>
      </c>
      <c r="AC39" s="35"/>
      <c r="AD39" s="35"/>
      <c r="AE39" s="35"/>
      <c r="AF39" s="40">
        <f t="shared" si="21"/>
        <v>0</v>
      </c>
      <c r="AG39" s="40">
        <f t="shared" si="16"/>
        <v>0</v>
      </c>
      <c r="AH39" s="41">
        <f t="shared" si="22"/>
        <v>0</v>
      </c>
      <c r="AI39" s="42">
        <f t="shared" si="17"/>
        <v>0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18"/>
        <v>0</v>
      </c>
      <c r="U40" s="35"/>
      <c r="V40" s="35"/>
      <c r="W40" s="35"/>
      <c r="X40" s="40">
        <f t="shared" si="19"/>
        <v>0</v>
      </c>
      <c r="Y40" s="35"/>
      <c r="Z40" s="35"/>
      <c r="AA40" s="35"/>
      <c r="AB40" s="40">
        <f t="shared" si="20"/>
        <v>0</v>
      </c>
      <c r="AC40" s="35"/>
      <c r="AD40" s="35"/>
      <c r="AE40" s="35"/>
      <c r="AF40" s="40">
        <f t="shared" si="21"/>
        <v>0</v>
      </c>
      <c r="AG40" s="40">
        <f t="shared" si="16"/>
        <v>0</v>
      </c>
      <c r="AH40" s="41">
        <f t="shared" si="22"/>
        <v>0</v>
      </c>
      <c r="AI40" s="42">
        <f t="shared" si="17"/>
        <v>0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18"/>
        <v>0</v>
      </c>
      <c r="U41" s="35"/>
      <c r="V41" s="35"/>
      <c r="W41" s="35"/>
      <c r="X41" s="40">
        <f t="shared" si="19"/>
        <v>0</v>
      </c>
      <c r="Y41" s="35"/>
      <c r="Z41" s="35"/>
      <c r="AA41" s="35"/>
      <c r="AB41" s="40">
        <f t="shared" si="20"/>
        <v>0</v>
      </c>
      <c r="AC41" s="35"/>
      <c r="AD41" s="35"/>
      <c r="AE41" s="35"/>
      <c r="AF41" s="40">
        <f t="shared" si="21"/>
        <v>0</v>
      </c>
      <c r="AG41" s="40">
        <f t="shared" si="16"/>
        <v>0</v>
      </c>
      <c r="AH41" s="41">
        <f t="shared" si="22"/>
        <v>0</v>
      </c>
      <c r="AI41" s="42">
        <f t="shared" si="17"/>
        <v>0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18"/>
        <v>0</v>
      </c>
      <c r="U42" s="35"/>
      <c r="V42" s="35"/>
      <c r="W42" s="35"/>
      <c r="X42" s="40">
        <f t="shared" si="19"/>
        <v>0</v>
      </c>
      <c r="Y42" s="35"/>
      <c r="Z42" s="35"/>
      <c r="AA42" s="35"/>
      <c r="AB42" s="40">
        <f t="shared" si="20"/>
        <v>0</v>
      </c>
      <c r="AC42" s="35"/>
      <c r="AD42" s="35"/>
      <c r="AE42" s="35"/>
      <c r="AF42" s="40">
        <f t="shared" si="21"/>
        <v>0</v>
      </c>
      <c r="AG42" s="40">
        <f t="shared" si="16"/>
        <v>0</v>
      </c>
      <c r="AH42" s="41">
        <f t="shared" si="22"/>
        <v>0</v>
      </c>
      <c r="AI42" s="42">
        <f t="shared" si="17"/>
        <v>0</v>
      </c>
    </row>
    <row r="43" spans="1:35" ht="12.75" customHeight="1" collapsed="1">
      <c r="A43" s="142" t="s">
        <v>57</v>
      </c>
      <c r="B43" s="143"/>
      <c r="C43" s="143"/>
      <c r="D43" s="143"/>
      <c r="E43" s="143"/>
      <c r="F43" s="143"/>
      <c r="G43" s="143"/>
      <c r="H43" s="144"/>
      <c r="I43" s="55">
        <f>SUM(I33:I42)</f>
        <v>0</v>
      </c>
      <c r="J43" s="55">
        <f>SUM(J33:J42)</f>
        <v>0</v>
      </c>
      <c r="K43" s="56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59"/>
      <c r="Q43" s="55">
        <f t="shared" ref="Q43:AG43" si="23">SUM(Q33:Q42)</f>
        <v>0</v>
      </c>
      <c r="R43" s="55">
        <f t="shared" si="23"/>
        <v>0</v>
      </c>
      <c r="S43" s="55">
        <f t="shared" si="23"/>
        <v>0</v>
      </c>
      <c r="T43" s="60">
        <f t="shared" si="23"/>
        <v>0</v>
      </c>
      <c r="U43" s="55">
        <f t="shared" si="23"/>
        <v>0</v>
      </c>
      <c r="V43" s="55">
        <f t="shared" si="23"/>
        <v>0</v>
      </c>
      <c r="W43" s="55">
        <f t="shared" si="23"/>
        <v>0</v>
      </c>
      <c r="X43" s="60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60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0</v>
      </c>
      <c r="AF43" s="60">
        <f t="shared" si="23"/>
        <v>0</v>
      </c>
      <c r="AG43" s="53">
        <f t="shared" si="23"/>
        <v>0</v>
      </c>
      <c r="AH43" s="54">
        <f>IF(ISERROR(AG43/I43),0,AG43/I43)</f>
        <v>0</v>
      </c>
      <c r="AI43" s="54">
        <f>IF(ISERROR(AG43/$AG$191),0,AG43/$AG$191)</f>
        <v>0</v>
      </c>
    </row>
    <row r="44" spans="1:35" ht="12.75" customHeight="1">
      <c r="A44" s="36"/>
      <c r="B44" s="148" t="s">
        <v>14</v>
      </c>
      <c r="C44" s="149"/>
      <c r="D44" s="150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24">SUM(T45,X45,AB45,AF45)</f>
        <v>0</v>
      </c>
      <c r="AH45" s="41">
        <f>IF(ISERROR(AG45/I45),0,AG45/I45)</f>
        <v>0</v>
      </c>
      <c r="AI45" s="42">
        <f t="shared" ref="AI45:AI54" si="25">IF(ISERROR(AG45/$AG$191),"-",AG45/$AG$191)</f>
        <v>0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:T54" si="26">SUM(Q46:S46)</f>
        <v>0</v>
      </c>
      <c r="U46" s="35"/>
      <c r="V46" s="35"/>
      <c r="W46" s="35"/>
      <c r="X46" s="40">
        <f t="shared" ref="X46:X54" si="27">SUM(U46:W46)</f>
        <v>0</v>
      </c>
      <c r="Y46" s="35"/>
      <c r="Z46" s="35"/>
      <c r="AA46" s="35"/>
      <c r="AB46" s="40">
        <f t="shared" ref="AB46:AB54" si="28">SUM(Y46:AA46)</f>
        <v>0</v>
      </c>
      <c r="AC46" s="35"/>
      <c r="AD46" s="35"/>
      <c r="AE46" s="35"/>
      <c r="AF46" s="40">
        <f t="shared" ref="AF46:AF54" si="29">SUM(AC46:AE46)</f>
        <v>0</v>
      </c>
      <c r="AG46" s="40">
        <f t="shared" si="24"/>
        <v>0</v>
      </c>
      <c r="AH46" s="41">
        <f t="shared" ref="AH46:AH54" si="30">IF(ISERROR(AG46/I46),0,AG46/I46)</f>
        <v>0</v>
      </c>
      <c r="AI46" s="42">
        <f t="shared" si="25"/>
        <v>0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si="26"/>
        <v>0</v>
      </c>
      <c r="U47" s="35"/>
      <c r="V47" s="35"/>
      <c r="W47" s="35"/>
      <c r="X47" s="40">
        <f t="shared" si="27"/>
        <v>0</v>
      </c>
      <c r="Y47" s="35"/>
      <c r="Z47" s="35"/>
      <c r="AA47" s="35"/>
      <c r="AB47" s="40">
        <f t="shared" si="28"/>
        <v>0</v>
      </c>
      <c r="AC47" s="35"/>
      <c r="AD47" s="35"/>
      <c r="AE47" s="35"/>
      <c r="AF47" s="40">
        <f t="shared" si="29"/>
        <v>0</v>
      </c>
      <c r="AG47" s="40">
        <f t="shared" si="24"/>
        <v>0</v>
      </c>
      <c r="AH47" s="41">
        <f t="shared" si="30"/>
        <v>0</v>
      </c>
      <c r="AI47" s="42">
        <f t="shared" si="25"/>
        <v>0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26"/>
        <v>0</v>
      </c>
      <c r="U48" s="35"/>
      <c r="V48" s="35"/>
      <c r="W48" s="35"/>
      <c r="X48" s="40">
        <f t="shared" si="27"/>
        <v>0</v>
      </c>
      <c r="Y48" s="35"/>
      <c r="Z48" s="35"/>
      <c r="AA48" s="35"/>
      <c r="AB48" s="40">
        <f t="shared" si="28"/>
        <v>0</v>
      </c>
      <c r="AC48" s="35"/>
      <c r="AD48" s="35"/>
      <c r="AE48" s="35"/>
      <c r="AF48" s="40">
        <f t="shared" si="29"/>
        <v>0</v>
      </c>
      <c r="AG48" s="40">
        <f t="shared" si="24"/>
        <v>0</v>
      </c>
      <c r="AH48" s="41">
        <f t="shared" si="30"/>
        <v>0</v>
      </c>
      <c r="AI48" s="42">
        <f t="shared" si="25"/>
        <v>0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26"/>
        <v>0</v>
      </c>
      <c r="U49" s="35"/>
      <c r="V49" s="35"/>
      <c r="W49" s="35"/>
      <c r="X49" s="40">
        <f t="shared" si="27"/>
        <v>0</v>
      </c>
      <c r="Y49" s="35"/>
      <c r="Z49" s="35"/>
      <c r="AA49" s="35"/>
      <c r="AB49" s="40">
        <f t="shared" si="28"/>
        <v>0</v>
      </c>
      <c r="AC49" s="35"/>
      <c r="AD49" s="35"/>
      <c r="AE49" s="35"/>
      <c r="AF49" s="40">
        <f t="shared" si="29"/>
        <v>0</v>
      </c>
      <c r="AG49" s="40">
        <f t="shared" si="24"/>
        <v>0</v>
      </c>
      <c r="AH49" s="41">
        <f t="shared" si="30"/>
        <v>0</v>
      </c>
      <c r="AI49" s="42">
        <f t="shared" si="25"/>
        <v>0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26"/>
        <v>0</v>
      </c>
      <c r="U50" s="35"/>
      <c r="V50" s="35"/>
      <c r="W50" s="35"/>
      <c r="X50" s="40">
        <f t="shared" si="27"/>
        <v>0</v>
      </c>
      <c r="Y50" s="35"/>
      <c r="Z50" s="35"/>
      <c r="AA50" s="35"/>
      <c r="AB50" s="40">
        <f t="shared" si="28"/>
        <v>0</v>
      </c>
      <c r="AC50" s="35"/>
      <c r="AD50" s="35"/>
      <c r="AE50" s="35"/>
      <c r="AF50" s="40">
        <f t="shared" si="29"/>
        <v>0</v>
      </c>
      <c r="AG50" s="40">
        <f t="shared" si="24"/>
        <v>0</v>
      </c>
      <c r="AH50" s="41">
        <f t="shared" si="30"/>
        <v>0</v>
      </c>
      <c r="AI50" s="42">
        <f t="shared" si="25"/>
        <v>0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26"/>
        <v>0</v>
      </c>
      <c r="U51" s="35"/>
      <c r="V51" s="35"/>
      <c r="W51" s="35"/>
      <c r="X51" s="40">
        <f t="shared" si="27"/>
        <v>0</v>
      </c>
      <c r="Y51" s="35"/>
      <c r="Z51" s="35"/>
      <c r="AA51" s="35"/>
      <c r="AB51" s="40">
        <f t="shared" si="28"/>
        <v>0</v>
      </c>
      <c r="AC51" s="35"/>
      <c r="AD51" s="35"/>
      <c r="AE51" s="35"/>
      <c r="AF51" s="40">
        <f t="shared" si="29"/>
        <v>0</v>
      </c>
      <c r="AG51" s="40">
        <f t="shared" si="24"/>
        <v>0</v>
      </c>
      <c r="AH51" s="41">
        <f t="shared" si="30"/>
        <v>0</v>
      </c>
      <c r="AI51" s="42">
        <f t="shared" si="25"/>
        <v>0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26"/>
        <v>0</v>
      </c>
      <c r="U52" s="35"/>
      <c r="V52" s="35"/>
      <c r="W52" s="35"/>
      <c r="X52" s="40">
        <f t="shared" si="27"/>
        <v>0</v>
      </c>
      <c r="Y52" s="35"/>
      <c r="Z52" s="35"/>
      <c r="AA52" s="35"/>
      <c r="AB52" s="40">
        <f t="shared" si="28"/>
        <v>0</v>
      </c>
      <c r="AC52" s="35"/>
      <c r="AD52" s="35"/>
      <c r="AE52" s="35"/>
      <c r="AF52" s="40">
        <f t="shared" si="29"/>
        <v>0</v>
      </c>
      <c r="AG52" s="40">
        <f t="shared" si="24"/>
        <v>0</v>
      </c>
      <c r="AH52" s="41">
        <f t="shared" si="30"/>
        <v>0</v>
      </c>
      <c r="AI52" s="42">
        <f t="shared" si="25"/>
        <v>0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26"/>
        <v>0</v>
      </c>
      <c r="U53" s="35"/>
      <c r="V53" s="35"/>
      <c r="W53" s="35"/>
      <c r="X53" s="40">
        <f t="shared" si="27"/>
        <v>0</v>
      </c>
      <c r="Y53" s="35"/>
      <c r="Z53" s="35"/>
      <c r="AA53" s="35"/>
      <c r="AB53" s="40">
        <f t="shared" si="28"/>
        <v>0</v>
      </c>
      <c r="AC53" s="35"/>
      <c r="AD53" s="35"/>
      <c r="AE53" s="35"/>
      <c r="AF53" s="40">
        <f t="shared" si="29"/>
        <v>0</v>
      </c>
      <c r="AG53" s="40">
        <f t="shared" si="24"/>
        <v>0</v>
      </c>
      <c r="AH53" s="41">
        <f t="shared" si="30"/>
        <v>0</v>
      </c>
      <c r="AI53" s="42">
        <f t="shared" si="25"/>
        <v>0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26"/>
        <v>0</v>
      </c>
      <c r="U54" s="35"/>
      <c r="V54" s="35"/>
      <c r="W54" s="35"/>
      <c r="X54" s="40">
        <f t="shared" si="27"/>
        <v>0</v>
      </c>
      <c r="Y54" s="35"/>
      <c r="Z54" s="35"/>
      <c r="AA54" s="35"/>
      <c r="AB54" s="40">
        <f t="shared" si="28"/>
        <v>0</v>
      </c>
      <c r="AC54" s="35"/>
      <c r="AD54" s="35"/>
      <c r="AE54" s="35"/>
      <c r="AF54" s="40">
        <f t="shared" si="29"/>
        <v>0</v>
      </c>
      <c r="AG54" s="40">
        <f t="shared" si="24"/>
        <v>0</v>
      </c>
      <c r="AH54" s="41">
        <f t="shared" si="30"/>
        <v>0</v>
      </c>
      <c r="AI54" s="42">
        <f t="shared" si="25"/>
        <v>0</v>
      </c>
    </row>
    <row r="55" spans="1:35" ht="12.75" customHeight="1" collapsed="1">
      <c r="A55" s="142" t="s">
        <v>58</v>
      </c>
      <c r="B55" s="143"/>
      <c r="C55" s="143"/>
      <c r="D55" s="143"/>
      <c r="E55" s="143"/>
      <c r="F55" s="143"/>
      <c r="G55" s="143"/>
      <c r="H55" s="144"/>
      <c r="I55" s="55">
        <f>SUM(I45:I54)</f>
        <v>0</v>
      </c>
      <c r="J55" s="55">
        <f>SUM(J45:J54)</f>
        <v>0</v>
      </c>
      <c r="K55" s="56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59"/>
      <c r="Q55" s="55">
        <f t="shared" ref="Q55:AG55" si="31">SUM(Q45:Q54)</f>
        <v>0</v>
      </c>
      <c r="R55" s="55">
        <f t="shared" si="31"/>
        <v>0</v>
      </c>
      <c r="S55" s="55">
        <f t="shared" si="31"/>
        <v>0</v>
      </c>
      <c r="T55" s="60">
        <f t="shared" si="31"/>
        <v>0</v>
      </c>
      <c r="U55" s="55">
        <f t="shared" si="31"/>
        <v>0</v>
      </c>
      <c r="V55" s="55">
        <f t="shared" si="31"/>
        <v>0</v>
      </c>
      <c r="W55" s="55">
        <f t="shared" si="31"/>
        <v>0</v>
      </c>
      <c r="X55" s="60">
        <f t="shared" si="31"/>
        <v>0</v>
      </c>
      <c r="Y55" s="55">
        <f t="shared" si="31"/>
        <v>0</v>
      </c>
      <c r="Z55" s="55">
        <f t="shared" si="31"/>
        <v>0</v>
      </c>
      <c r="AA55" s="55">
        <f t="shared" si="31"/>
        <v>0</v>
      </c>
      <c r="AB55" s="60">
        <f t="shared" si="31"/>
        <v>0</v>
      </c>
      <c r="AC55" s="55">
        <f t="shared" si="31"/>
        <v>0</v>
      </c>
      <c r="AD55" s="55">
        <f t="shared" si="31"/>
        <v>0</v>
      </c>
      <c r="AE55" s="55">
        <f t="shared" si="31"/>
        <v>0</v>
      </c>
      <c r="AF55" s="60">
        <f t="shared" si="31"/>
        <v>0</v>
      </c>
      <c r="AG55" s="53">
        <f t="shared" si="31"/>
        <v>0</v>
      </c>
      <c r="AH55" s="54">
        <f>IF(ISERROR(AG55/I55),0,AG55/I55)</f>
        <v>0</v>
      </c>
      <c r="AI55" s="54">
        <f>IF(ISERROR(AG55/$AG$191),0,AG55/$AG$191)</f>
        <v>0</v>
      </c>
    </row>
    <row r="56" spans="1:35" ht="12.75" customHeight="1">
      <c r="A56" s="36"/>
      <c r="B56" s="148" t="s">
        <v>59</v>
      </c>
      <c r="C56" s="149"/>
      <c r="D56" s="150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32">SUM(T57,X57,AB57,AF57)</f>
        <v>0</v>
      </c>
      <c r="AH57" s="41">
        <f>IF(ISERROR(AG57/I57),0,AG57/I57)</f>
        <v>0</v>
      </c>
      <c r="AI57" s="42">
        <f t="shared" ref="AI57:AI66" si="33">IF(ISERROR(AG57/$AG$191),"-",AG57/$AG$191)</f>
        <v>0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:T66" si="34">SUM(Q58:S58)</f>
        <v>0</v>
      </c>
      <c r="U58" s="35"/>
      <c r="V58" s="35"/>
      <c r="W58" s="35"/>
      <c r="X58" s="40">
        <f t="shared" ref="X58:X66" si="35">SUM(U58:W58)</f>
        <v>0</v>
      </c>
      <c r="Y58" s="35"/>
      <c r="Z58" s="35"/>
      <c r="AA58" s="35"/>
      <c r="AB58" s="40">
        <f t="shared" ref="AB58:AB66" si="36">SUM(Y58:AA58)</f>
        <v>0</v>
      </c>
      <c r="AC58" s="35"/>
      <c r="AD58" s="35"/>
      <c r="AE58" s="35"/>
      <c r="AF58" s="40">
        <f t="shared" ref="AF58:AF66" si="37">SUM(AC58:AE58)</f>
        <v>0</v>
      </c>
      <c r="AG58" s="40">
        <f t="shared" si="32"/>
        <v>0</v>
      </c>
      <c r="AH58" s="41">
        <f t="shared" ref="AH58:AH66" si="38">IF(ISERROR(AG58/I58),0,AG58/I58)</f>
        <v>0</v>
      </c>
      <c r="AI58" s="42">
        <f t="shared" si="33"/>
        <v>0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si="34"/>
        <v>0</v>
      </c>
      <c r="U59" s="35"/>
      <c r="V59" s="35"/>
      <c r="W59" s="35"/>
      <c r="X59" s="40">
        <f t="shared" si="35"/>
        <v>0</v>
      </c>
      <c r="Y59" s="35"/>
      <c r="Z59" s="35"/>
      <c r="AA59" s="35"/>
      <c r="AB59" s="40">
        <f t="shared" si="36"/>
        <v>0</v>
      </c>
      <c r="AC59" s="35"/>
      <c r="AD59" s="35"/>
      <c r="AE59" s="35"/>
      <c r="AF59" s="40">
        <f t="shared" si="37"/>
        <v>0</v>
      </c>
      <c r="AG59" s="40">
        <f t="shared" si="32"/>
        <v>0</v>
      </c>
      <c r="AH59" s="41">
        <f t="shared" si="38"/>
        <v>0</v>
      </c>
      <c r="AI59" s="42">
        <f t="shared" si="33"/>
        <v>0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34"/>
        <v>0</v>
      </c>
      <c r="U60" s="35"/>
      <c r="V60" s="35"/>
      <c r="W60" s="35"/>
      <c r="X60" s="40">
        <f t="shared" si="35"/>
        <v>0</v>
      </c>
      <c r="Y60" s="35"/>
      <c r="Z60" s="35"/>
      <c r="AA60" s="35"/>
      <c r="AB60" s="40">
        <f t="shared" si="36"/>
        <v>0</v>
      </c>
      <c r="AC60" s="35"/>
      <c r="AD60" s="35"/>
      <c r="AE60" s="35"/>
      <c r="AF60" s="40">
        <f t="shared" si="37"/>
        <v>0</v>
      </c>
      <c r="AG60" s="40">
        <f t="shared" si="32"/>
        <v>0</v>
      </c>
      <c r="AH60" s="41">
        <f t="shared" si="38"/>
        <v>0</v>
      </c>
      <c r="AI60" s="42">
        <f t="shared" si="33"/>
        <v>0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34"/>
        <v>0</v>
      </c>
      <c r="U61" s="35"/>
      <c r="V61" s="35"/>
      <c r="W61" s="35"/>
      <c r="X61" s="40">
        <f t="shared" si="35"/>
        <v>0</v>
      </c>
      <c r="Y61" s="35"/>
      <c r="Z61" s="35"/>
      <c r="AA61" s="35"/>
      <c r="AB61" s="40">
        <f t="shared" si="36"/>
        <v>0</v>
      </c>
      <c r="AC61" s="35"/>
      <c r="AD61" s="35"/>
      <c r="AE61" s="35"/>
      <c r="AF61" s="40">
        <f t="shared" si="37"/>
        <v>0</v>
      </c>
      <c r="AG61" s="40">
        <f t="shared" si="32"/>
        <v>0</v>
      </c>
      <c r="AH61" s="41">
        <f t="shared" si="38"/>
        <v>0</v>
      </c>
      <c r="AI61" s="42">
        <f t="shared" si="33"/>
        <v>0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34"/>
        <v>0</v>
      </c>
      <c r="U62" s="35"/>
      <c r="V62" s="35"/>
      <c r="W62" s="35"/>
      <c r="X62" s="40">
        <f t="shared" si="35"/>
        <v>0</v>
      </c>
      <c r="Y62" s="35"/>
      <c r="Z62" s="35"/>
      <c r="AA62" s="35"/>
      <c r="AB62" s="40">
        <f t="shared" si="36"/>
        <v>0</v>
      </c>
      <c r="AC62" s="35"/>
      <c r="AD62" s="35"/>
      <c r="AE62" s="35"/>
      <c r="AF62" s="40">
        <f t="shared" si="37"/>
        <v>0</v>
      </c>
      <c r="AG62" s="40">
        <f t="shared" si="32"/>
        <v>0</v>
      </c>
      <c r="AH62" s="41">
        <f t="shared" si="38"/>
        <v>0</v>
      </c>
      <c r="AI62" s="42">
        <f t="shared" si="33"/>
        <v>0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34"/>
        <v>0</v>
      </c>
      <c r="U63" s="35"/>
      <c r="V63" s="35"/>
      <c r="W63" s="35"/>
      <c r="X63" s="40">
        <f t="shared" si="35"/>
        <v>0</v>
      </c>
      <c r="Y63" s="35"/>
      <c r="Z63" s="35"/>
      <c r="AA63" s="35"/>
      <c r="AB63" s="40">
        <f t="shared" si="36"/>
        <v>0</v>
      </c>
      <c r="AC63" s="35"/>
      <c r="AD63" s="35"/>
      <c r="AE63" s="35"/>
      <c r="AF63" s="40">
        <f t="shared" si="37"/>
        <v>0</v>
      </c>
      <c r="AG63" s="40">
        <f t="shared" si="32"/>
        <v>0</v>
      </c>
      <c r="AH63" s="41">
        <f t="shared" si="38"/>
        <v>0</v>
      </c>
      <c r="AI63" s="42">
        <f t="shared" si="33"/>
        <v>0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34"/>
        <v>0</v>
      </c>
      <c r="U64" s="35"/>
      <c r="V64" s="35"/>
      <c r="W64" s="35"/>
      <c r="X64" s="40">
        <f t="shared" si="35"/>
        <v>0</v>
      </c>
      <c r="Y64" s="35"/>
      <c r="Z64" s="35"/>
      <c r="AA64" s="35"/>
      <c r="AB64" s="40">
        <f t="shared" si="36"/>
        <v>0</v>
      </c>
      <c r="AC64" s="35"/>
      <c r="AD64" s="35"/>
      <c r="AE64" s="35"/>
      <c r="AF64" s="40">
        <f t="shared" si="37"/>
        <v>0</v>
      </c>
      <c r="AG64" s="40">
        <f t="shared" si="32"/>
        <v>0</v>
      </c>
      <c r="AH64" s="41">
        <f t="shared" si="38"/>
        <v>0</v>
      </c>
      <c r="AI64" s="42">
        <f t="shared" si="33"/>
        <v>0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34"/>
        <v>0</v>
      </c>
      <c r="U65" s="35"/>
      <c r="V65" s="35"/>
      <c r="W65" s="35"/>
      <c r="X65" s="40">
        <f t="shared" si="35"/>
        <v>0</v>
      </c>
      <c r="Y65" s="35"/>
      <c r="Z65" s="35"/>
      <c r="AA65" s="35"/>
      <c r="AB65" s="40">
        <f t="shared" si="36"/>
        <v>0</v>
      </c>
      <c r="AC65" s="35"/>
      <c r="AD65" s="35"/>
      <c r="AE65" s="35"/>
      <c r="AF65" s="40">
        <f t="shared" si="37"/>
        <v>0</v>
      </c>
      <c r="AG65" s="40">
        <f t="shared" si="32"/>
        <v>0</v>
      </c>
      <c r="AH65" s="41">
        <f t="shared" si="38"/>
        <v>0</v>
      </c>
      <c r="AI65" s="42">
        <f t="shared" si="33"/>
        <v>0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34"/>
        <v>0</v>
      </c>
      <c r="U66" s="35"/>
      <c r="V66" s="35"/>
      <c r="W66" s="35"/>
      <c r="X66" s="40">
        <f t="shared" si="35"/>
        <v>0</v>
      </c>
      <c r="Y66" s="35"/>
      <c r="Z66" s="35"/>
      <c r="AA66" s="35"/>
      <c r="AB66" s="40">
        <f t="shared" si="36"/>
        <v>0</v>
      </c>
      <c r="AC66" s="35"/>
      <c r="AD66" s="35"/>
      <c r="AE66" s="35"/>
      <c r="AF66" s="40">
        <f t="shared" si="37"/>
        <v>0</v>
      </c>
      <c r="AG66" s="40">
        <f t="shared" si="32"/>
        <v>0</v>
      </c>
      <c r="AH66" s="41">
        <f t="shared" si="38"/>
        <v>0</v>
      </c>
      <c r="AI66" s="42">
        <f t="shared" si="33"/>
        <v>0</v>
      </c>
    </row>
    <row r="67" spans="1:35" ht="12.75" customHeight="1" collapsed="1">
      <c r="A67" s="142" t="s">
        <v>60</v>
      </c>
      <c r="B67" s="143"/>
      <c r="C67" s="143"/>
      <c r="D67" s="143"/>
      <c r="E67" s="143"/>
      <c r="F67" s="143"/>
      <c r="G67" s="143"/>
      <c r="H67" s="144"/>
      <c r="I67" s="55">
        <f>SUM(I57:I66)</f>
        <v>0</v>
      </c>
      <c r="J67" s="55">
        <f>SUM(J57:J66)</f>
        <v>0</v>
      </c>
      <c r="K67" s="56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59"/>
      <c r="Q67" s="55">
        <f t="shared" ref="Q67:AG67" si="39">SUM(Q57:Q66)</f>
        <v>0</v>
      </c>
      <c r="R67" s="55">
        <f t="shared" si="39"/>
        <v>0</v>
      </c>
      <c r="S67" s="55">
        <f t="shared" si="39"/>
        <v>0</v>
      </c>
      <c r="T67" s="60">
        <f t="shared" si="39"/>
        <v>0</v>
      </c>
      <c r="U67" s="55">
        <f t="shared" si="39"/>
        <v>0</v>
      </c>
      <c r="V67" s="55">
        <f t="shared" si="39"/>
        <v>0</v>
      </c>
      <c r="W67" s="55">
        <f t="shared" si="39"/>
        <v>0</v>
      </c>
      <c r="X67" s="60">
        <f t="shared" si="39"/>
        <v>0</v>
      </c>
      <c r="Y67" s="55">
        <f t="shared" si="39"/>
        <v>0</v>
      </c>
      <c r="Z67" s="55">
        <f t="shared" si="39"/>
        <v>0</v>
      </c>
      <c r="AA67" s="55">
        <f t="shared" si="39"/>
        <v>0</v>
      </c>
      <c r="AB67" s="60">
        <f t="shared" si="39"/>
        <v>0</v>
      </c>
      <c r="AC67" s="55">
        <f t="shared" si="39"/>
        <v>0</v>
      </c>
      <c r="AD67" s="55">
        <f t="shared" si="39"/>
        <v>0</v>
      </c>
      <c r="AE67" s="55">
        <f t="shared" si="39"/>
        <v>0</v>
      </c>
      <c r="AF67" s="60">
        <f t="shared" si="39"/>
        <v>0</v>
      </c>
      <c r="AG67" s="53">
        <f t="shared" si="39"/>
        <v>0</v>
      </c>
      <c r="AH67" s="54">
        <f>IF(ISERROR(AG67/I67),0,AG67/I67)</f>
        <v>0</v>
      </c>
      <c r="AI67" s="54">
        <f>IF(ISERROR(AG67/$AG$191),0,AG67/$AG$191)</f>
        <v>0</v>
      </c>
    </row>
    <row r="68" spans="1:35" ht="12.75" customHeight="1">
      <c r="A68" s="36"/>
      <c r="B68" s="148" t="s">
        <v>15</v>
      </c>
      <c r="C68" s="149"/>
      <c r="D68" s="150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40">SUM(T69,X69,AB69,AF69)</f>
        <v>0</v>
      </c>
      <c r="AH69" s="41">
        <f>IF(ISERROR(AG69/I69),0,AG69/I69)</f>
        <v>0</v>
      </c>
      <c r="AI69" s="42">
        <f t="shared" ref="AI69:AI78" si="41">IF(ISERROR(AG69/$AG$191),"-",AG69/$AG$191)</f>
        <v>0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:T78" si="42">SUM(Q70:S70)</f>
        <v>0</v>
      </c>
      <c r="U70" s="35"/>
      <c r="V70" s="35"/>
      <c r="W70" s="35"/>
      <c r="X70" s="40">
        <f t="shared" ref="X70:X78" si="43">SUM(U70:W70)</f>
        <v>0</v>
      </c>
      <c r="Y70" s="35"/>
      <c r="Z70" s="35"/>
      <c r="AA70" s="35"/>
      <c r="AB70" s="40">
        <f t="shared" ref="AB70:AB78" si="44">SUM(Y70:AA70)</f>
        <v>0</v>
      </c>
      <c r="AC70" s="35"/>
      <c r="AD70" s="35"/>
      <c r="AE70" s="35"/>
      <c r="AF70" s="40">
        <f t="shared" ref="AF70:AF78" si="45">SUM(AC70:AE70)</f>
        <v>0</v>
      </c>
      <c r="AG70" s="40">
        <f t="shared" si="40"/>
        <v>0</v>
      </c>
      <c r="AH70" s="41">
        <f t="shared" ref="AH70:AH78" si="46">IF(ISERROR(AG70/I70),0,AG70/I70)</f>
        <v>0</v>
      </c>
      <c r="AI70" s="42">
        <f t="shared" si="41"/>
        <v>0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si="42"/>
        <v>0</v>
      </c>
      <c r="U71" s="35"/>
      <c r="V71" s="35"/>
      <c r="W71" s="35"/>
      <c r="X71" s="40">
        <f t="shared" si="43"/>
        <v>0</v>
      </c>
      <c r="Y71" s="35"/>
      <c r="Z71" s="35"/>
      <c r="AA71" s="35"/>
      <c r="AB71" s="40">
        <f t="shared" si="44"/>
        <v>0</v>
      </c>
      <c r="AC71" s="35"/>
      <c r="AD71" s="35"/>
      <c r="AE71" s="35"/>
      <c r="AF71" s="40">
        <f t="shared" si="45"/>
        <v>0</v>
      </c>
      <c r="AG71" s="40">
        <f t="shared" si="40"/>
        <v>0</v>
      </c>
      <c r="AH71" s="41">
        <f t="shared" si="46"/>
        <v>0</v>
      </c>
      <c r="AI71" s="42">
        <f t="shared" si="41"/>
        <v>0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42"/>
        <v>0</v>
      </c>
      <c r="U72" s="35"/>
      <c r="V72" s="35"/>
      <c r="W72" s="35"/>
      <c r="X72" s="40">
        <f t="shared" si="43"/>
        <v>0</v>
      </c>
      <c r="Y72" s="35"/>
      <c r="Z72" s="35"/>
      <c r="AA72" s="35"/>
      <c r="AB72" s="40">
        <f t="shared" si="44"/>
        <v>0</v>
      </c>
      <c r="AC72" s="35"/>
      <c r="AD72" s="35"/>
      <c r="AE72" s="35"/>
      <c r="AF72" s="40">
        <f t="shared" si="45"/>
        <v>0</v>
      </c>
      <c r="AG72" s="40">
        <f t="shared" si="40"/>
        <v>0</v>
      </c>
      <c r="AH72" s="41">
        <f t="shared" si="46"/>
        <v>0</v>
      </c>
      <c r="AI72" s="42">
        <f t="shared" si="41"/>
        <v>0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42"/>
        <v>0</v>
      </c>
      <c r="U73" s="35"/>
      <c r="V73" s="35"/>
      <c r="W73" s="35"/>
      <c r="X73" s="40">
        <f t="shared" si="43"/>
        <v>0</v>
      </c>
      <c r="Y73" s="35"/>
      <c r="Z73" s="35"/>
      <c r="AA73" s="35"/>
      <c r="AB73" s="40">
        <f t="shared" si="44"/>
        <v>0</v>
      </c>
      <c r="AC73" s="35"/>
      <c r="AD73" s="35"/>
      <c r="AE73" s="35"/>
      <c r="AF73" s="40">
        <f t="shared" si="45"/>
        <v>0</v>
      </c>
      <c r="AG73" s="40">
        <f t="shared" si="40"/>
        <v>0</v>
      </c>
      <c r="AH73" s="41">
        <f t="shared" si="46"/>
        <v>0</v>
      </c>
      <c r="AI73" s="42">
        <f t="shared" si="41"/>
        <v>0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42"/>
        <v>0</v>
      </c>
      <c r="U74" s="35"/>
      <c r="V74" s="35"/>
      <c r="W74" s="35"/>
      <c r="X74" s="40">
        <f t="shared" si="43"/>
        <v>0</v>
      </c>
      <c r="Y74" s="35"/>
      <c r="Z74" s="35"/>
      <c r="AA74" s="35"/>
      <c r="AB74" s="40">
        <f t="shared" si="44"/>
        <v>0</v>
      </c>
      <c r="AC74" s="35"/>
      <c r="AD74" s="35"/>
      <c r="AE74" s="35"/>
      <c r="AF74" s="40">
        <f t="shared" si="45"/>
        <v>0</v>
      </c>
      <c r="AG74" s="40">
        <f t="shared" si="40"/>
        <v>0</v>
      </c>
      <c r="AH74" s="41">
        <f t="shared" si="46"/>
        <v>0</v>
      </c>
      <c r="AI74" s="42">
        <f t="shared" si="41"/>
        <v>0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42"/>
        <v>0</v>
      </c>
      <c r="U75" s="35"/>
      <c r="V75" s="35"/>
      <c r="W75" s="35"/>
      <c r="X75" s="40">
        <f t="shared" si="43"/>
        <v>0</v>
      </c>
      <c r="Y75" s="35"/>
      <c r="Z75" s="35"/>
      <c r="AA75" s="35"/>
      <c r="AB75" s="40">
        <f t="shared" si="44"/>
        <v>0</v>
      </c>
      <c r="AC75" s="35"/>
      <c r="AD75" s="35"/>
      <c r="AE75" s="35"/>
      <c r="AF75" s="40">
        <f t="shared" si="45"/>
        <v>0</v>
      </c>
      <c r="AG75" s="40">
        <f t="shared" si="40"/>
        <v>0</v>
      </c>
      <c r="AH75" s="41">
        <f t="shared" si="46"/>
        <v>0</v>
      </c>
      <c r="AI75" s="42">
        <f t="shared" si="41"/>
        <v>0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42"/>
        <v>0</v>
      </c>
      <c r="U76" s="35"/>
      <c r="V76" s="35"/>
      <c r="W76" s="35"/>
      <c r="X76" s="40">
        <f t="shared" si="43"/>
        <v>0</v>
      </c>
      <c r="Y76" s="35"/>
      <c r="Z76" s="35"/>
      <c r="AA76" s="35"/>
      <c r="AB76" s="40">
        <f t="shared" si="44"/>
        <v>0</v>
      </c>
      <c r="AC76" s="35"/>
      <c r="AD76" s="35"/>
      <c r="AE76" s="35"/>
      <c r="AF76" s="40">
        <f t="shared" si="45"/>
        <v>0</v>
      </c>
      <c r="AG76" s="40">
        <f t="shared" si="40"/>
        <v>0</v>
      </c>
      <c r="AH76" s="41">
        <f t="shared" si="46"/>
        <v>0</v>
      </c>
      <c r="AI76" s="42">
        <f t="shared" si="41"/>
        <v>0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42"/>
        <v>0</v>
      </c>
      <c r="U77" s="35"/>
      <c r="V77" s="35"/>
      <c r="W77" s="35"/>
      <c r="X77" s="40">
        <f t="shared" si="43"/>
        <v>0</v>
      </c>
      <c r="Y77" s="35"/>
      <c r="Z77" s="35"/>
      <c r="AA77" s="35"/>
      <c r="AB77" s="40">
        <f t="shared" si="44"/>
        <v>0</v>
      </c>
      <c r="AC77" s="35"/>
      <c r="AD77" s="35"/>
      <c r="AE77" s="35"/>
      <c r="AF77" s="40">
        <f t="shared" si="45"/>
        <v>0</v>
      </c>
      <c r="AG77" s="40">
        <f t="shared" si="40"/>
        <v>0</v>
      </c>
      <c r="AH77" s="41">
        <f t="shared" si="46"/>
        <v>0</v>
      </c>
      <c r="AI77" s="42">
        <f t="shared" si="41"/>
        <v>0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42"/>
        <v>0</v>
      </c>
      <c r="U78" s="35"/>
      <c r="V78" s="35"/>
      <c r="W78" s="35"/>
      <c r="X78" s="40">
        <f t="shared" si="43"/>
        <v>0</v>
      </c>
      <c r="Y78" s="35"/>
      <c r="Z78" s="35"/>
      <c r="AA78" s="35"/>
      <c r="AB78" s="40">
        <f t="shared" si="44"/>
        <v>0</v>
      </c>
      <c r="AC78" s="35"/>
      <c r="AD78" s="35"/>
      <c r="AE78" s="35"/>
      <c r="AF78" s="40">
        <f t="shared" si="45"/>
        <v>0</v>
      </c>
      <c r="AG78" s="40">
        <f t="shared" si="40"/>
        <v>0</v>
      </c>
      <c r="AH78" s="41">
        <f t="shared" si="46"/>
        <v>0</v>
      </c>
      <c r="AI78" s="42">
        <f t="shared" si="41"/>
        <v>0</v>
      </c>
    </row>
    <row r="79" spans="1:35" ht="12.75" customHeight="1" collapsed="1">
      <c r="A79" s="142" t="s">
        <v>61</v>
      </c>
      <c r="B79" s="143"/>
      <c r="C79" s="143"/>
      <c r="D79" s="143"/>
      <c r="E79" s="143"/>
      <c r="F79" s="143"/>
      <c r="G79" s="143"/>
      <c r="H79" s="144"/>
      <c r="I79" s="55">
        <f>SUM(I69:I78)</f>
        <v>0</v>
      </c>
      <c r="J79" s="55">
        <f>SUM(J69:J78)</f>
        <v>0</v>
      </c>
      <c r="K79" s="56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59"/>
      <c r="Q79" s="55">
        <f t="shared" ref="Q79:AG79" si="47">SUM(Q69:Q78)</f>
        <v>0</v>
      </c>
      <c r="R79" s="55">
        <f t="shared" si="47"/>
        <v>0</v>
      </c>
      <c r="S79" s="55">
        <f t="shared" si="47"/>
        <v>0</v>
      </c>
      <c r="T79" s="60">
        <f t="shared" si="47"/>
        <v>0</v>
      </c>
      <c r="U79" s="55">
        <f t="shared" si="47"/>
        <v>0</v>
      </c>
      <c r="V79" s="55">
        <f t="shared" si="47"/>
        <v>0</v>
      </c>
      <c r="W79" s="55">
        <f t="shared" si="47"/>
        <v>0</v>
      </c>
      <c r="X79" s="60">
        <f t="shared" si="47"/>
        <v>0</v>
      </c>
      <c r="Y79" s="55">
        <f t="shared" si="47"/>
        <v>0</v>
      </c>
      <c r="Z79" s="55">
        <f t="shared" si="47"/>
        <v>0</v>
      </c>
      <c r="AA79" s="55">
        <f t="shared" si="47"/>
        <v>0</v>
      </c>
      <c r="AB79" s="60">
        <f t="shared" si="47"/>
        <v>0</v>
      </c>
      <c r="AC79" s="55">
        <f t="shared" si="47"/>
        <v>0</v>
      </c>
      <c r="AD79" s="55">
        <f t="shared" si="47"/>
        <v>0</v>
      </c>
      <c r="AE79" s="55">
        <f t="shared" si="47"/>
        <v>0</v>
      </c>
      <c r="AF79" s="60">
        <f t="shared" si="47"/>
        <v>0</v>
      </c>
      <c r="AG79" s="53">
        <f t="shared" si="47"/>
        <v>0</v>
      </c>
      <c r="AH79" s="54">
        <f>IF(ISERROR(AG79/I79),0,AG79/I79)</f>
        <v>0</v>
      </c>
      <c r="AI79" s="54">
        <f>IF(ISERROR(AG79/$AG$191),0,AG79/$AG$191)</f>
        <v>0</v>
      </c>
    </row>
    <row r="80" spans="1:35" ht="12.75" customHeight="1">
      <c r="A80" s="36"/>
      <c r="B80" s="148" t="s">
        <v>16</v>
      </c>
      <c r="C80" s="149"/>
      <c r="D80" s="150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48">SUM(T81,X81,AB81,AF81)</f>
        <v>0</v>
      </c>
      <c r="AH81" s="41">
        <f>IF(ISERROR(AG81/I81),0,AG81/I81)</f>
        <v>0</v>
      </c>
      <c r="AI81" s="42">
        <f t="shared" ref="AI81:AI90" si="49">IF(ISERROR(AG81/$AG$191),"-",AG81/$AG$191)</f>
        <v>0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:T90" si="50">SUM(Q82:S82)</f>
        <v>0</v>
      </c>
      <c r="U82" s="35"/>
      <c r="V82" s="35"/>
      <c r="W82" s="35"/>
      <c r="X82" s="40">
        <f t="shared" ref="X82:X90" si="51">SUM(U82:W82)</f>
        <v>0</v>
      </c>
      <c r="Y82" s="35"/>
      <c r="Z82" s="35"/>
      <c r="AA82" s="35"/>
      <c r="AB82" s="40">
        <f t="shared" ref="AB82:AB90" si="52">SUM(Y82:AA82)</f>
        <v>0</v>
      </c>
      <c r="AC82" s="35"/>
      <c r="AD82" s="35"/>
      <c r="AE82" s="35"/>
      <c r="AF82" s="40">
        <f t="shared" ref="AF82:AF90" si="53">SUM(AC82:AE82)</f>
        <v>0</v>
      </c>
      <c r="AG82" s="40">
        <f t="shared" si="48"/>
        <v>0</v>
      </c>
      <c r="AH82" s="41">
        <f t="shared" ref="AH82:AH90" si="54">IF(ISERROR(AG82/I82),0,AG82/I82)</f>
        <v>0</v>
      </c>
      <c r="AI82" s="42">
        <f t="shared" si="49"/>
        <v>0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si="50"/>
        <v>0</v>
      </c>
      <c r="U83" s="35"/>
      <c r="V83" s="35"/>
      <c r="W83" s="35"/>
      <c r="X83" s="40">
        <f t="shared" si="51"/>
        <v>0</v>
      </c>
      <c r="Y83" s="35"/>
      <c r="Z83" s="35"/>
      <c r="AA83" s="35"/>
      <c r="AB83" s="40">
        <f t="shared" si="52"/>
        <v>0</v>
      </c>
      <c r="AC83" s="35"/>
      <c r="AD83" s="35"/>
      <c r="AE83" s="35"/>
      <c r="AF83" s="40">
        <f t="shared" si="53"/>
        <v>0</v>
      </c>
      <c r="AG83" s="40">
        <f t="shared" si="48"/>
        <v>0</v>
      </c>
      <c r="AH83" s="41">
        <f t="shared" si="54"/>
        <v>0</v>
      </c>
      <c r="AI83" s="42">
        <f t="shared" si="49"/>
        <v>0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50"/>
        <v>0</v>
      </c>
      <c r="U84" s="35"/>
      <c r="V84" s="35"/>
      <c r="W84" s="35"/>
      <c r="X84" s="40">
        <f t="shared" si="51"/>
        <v>0</v>
      </c>
      <c r="Y84" s="35"/>
      <c r="Z84" s="35"/>
      <c r="AA84" s="35"/>
      <c r="AB84" s="40">
        <f t="shared" si="52"/>
        <v>0</v>
      </c>
      <c r="AC84" s="35"/>
      <c r="AD84" s="35"/>
      <c r="AE84" s="35"/>
      <c r="AF84" s="40">
        <f t="shared" si="53"/>
        <v>0</v>
      </c>
      <c r="AG84" s="40">
        <f t="shared" si="48"/>
        <v>0</v>
      </c>
      <c r="AH84" s="41">
        <f t="shared" si="54"/>
        <v>0</v>
      </c>
      <c r="AI84" s="42">
        <f t="shared" si="49"/>
        <v>0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50"/>
        <v>0</v>
      </c>
      <c r="U85" s="35"/>
      <c r="V85" s="35"/>
      <c r="W85" s="35"/>
      <c r="X85" s="40">
        <f t="shared" si="51"/>
        <v>0</v>
      </c>
      <c r="Y85" s="35"/>
      <c r="Z85" s="35"/>
      <c r="AA85" s="35"/>
      <c r="AB85" s="40">
        <f t="shared" si="52"/>
        <v>0</v>
      </c>
      <c r="AC85" s="35"/>
      <c r="AD85" s="35"/>
      <c r="AE85" s="35"/>
      <c r="AF85" s="40">
        <f t="shared" si="53"/>
        <v>0</v>
      </c>
      <c r="AG85" s="40">
        <f t="shared" si="48"/>
        <v>0</v>
      </c>
      <c r="AH85" s="41">
        <f t="shared" si="54"/>
        <v>0</v>
      </c>
      <c r="AI85" s="42">
        <f t="shared" si="49"/>
        <v>0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50"/>
        <v>0</v>
      </c>
      <c r="U86" s="35"/>
      <c r="V86" s="35"/>
      <c r="W86" s="35"/>
      <c r="X86" s="40">
        <f t="shared" si="51"/>
        <v>0</v>
      </c>
      <c r="Y86" s="35"/>
      <c r="Z86" s="35"/>
      <c r="AA86" s="35"/>
      <c r="AB86" s="40">
        <f t="shared" si="52"/>
        <v>0</v>
      </c>
      <c r="AC86" s="35"/>
      <c r="AD86" s="35"/>
      <c r="AE86" s="35"/>
      <c r="AF86" s="40">
        <f t="shared" si="53"/>
        <v>0</v>
      </c>
      <c r="AG86" s="40">
        <f t="shared" si="48"/>
        <v>0</v>
      </c>
      <c r="AH86" s="41">
        <f t="shared" si="54"/>
        <v>0</v>
      </c>
      <c r="AI86" s="42">
        <f t="shared" si="49"/>
        <v>0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50"/>
        <v>0</v>
      </c>
      <c r="U87" s="35"/>
      <c r="V87" s="35"/>
      <c r="W87" s="35"/>
      <c r="X87" s="40">
        <f t="shared" si="51"/>
        <v>0</v>
      </c>
      <c r="Y87" s="35"/>
      <c r="Z87" s="35"/>
      <c r="AA87" s="35"/>
      <c r="AB87" s="40">
        <f t="shared" si="52"/>
        <v>0</v>
      </c>
      <c r="AC87" s="35"/>
      <c r="AD87" s="35"/>
      <c r="AE87" s="35"/>
      <c r="AF87" s="40">
        <f t="shared" si="53"/>
        <v>0</v>
      </c>
      <c r="AG87" s="40">
        <f t="shared" si="48"/>
        <v>0</v>
      </c>
      <c r="AH87" s="41">
        <f t="shared" si="54"/>
        <v>0</v>
      </c>
      <c r="AI87" s="42">
        <f t="shared" si="49"/>
        <v>0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50"/>
        <v>0</v>
      </c>
      <c r="U88" s="35"/>
      <c r="V88" s="35"/>
      <c r="W88" s="35"/>
      <c r="X88" s="40">
        <f t="shared" si="51"/>
        <v>0</v>
      </c>
      <c r="Y88" s="35"/>
      <c r="Z88" s="35"/>
      <c r="AA88" s="35"/>
      <c r="AB88" s="40">
        <f t="shared" si="52"/>
        <v>0</v>
      </c>
      <c r="AC88" s="35"/>
      <c r="AD88" s="35"/>
      <c r="AE88" s="35"/>
      <c r="AF88" s="40">
        <f t="shared" si="53"/>
        <v>0</v>
      </c>
      <c r="AG88" s="40">
        <f t="shared" si="48"/>
        <v>0</v>
      </c>
      <c r="AH88" s="41">
        <f t="shared" si="54"/>
        <v>0</v>
      </c>
      <c r="AI88" s="42">
        <f t="shared" si="49"/>
        <v>0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50"/>
        <v>0</v>
      </c>
      <c r="U89" s="35"/>
      <c r="V89" s="35"/>
      <c r="W89" s="35"/>
      <c r="X89" s="40">
        <f t="shared" si="51"/>
        <v>0</v>
      </c>
      <c r="Y89" s="35"/>
      <c r="Z89" s="35"/>
      <c r="AA89" s="35"/>
      <c r="AB89" s="40">
        <f t="shared" si="52"/>
        <v>0</v>
      </c>
      <c r="AC89" s="35"/>
      <c r="AD89" s="35"/>
      <c r="AE89" s="35"/>
      <c r="AF89" s="40">
        <f t="shared" si="53"/>
        <v>0</v>
      </c>
      <c r="AG89" s="40">
        <f t="shared" si="48"/>
        <v>0</v>
      </c>
      <c r="AH89" s="41">
        <f t="shared" si="54"/>
        <v>0</v>
      </c>
      <c r="AI89" s="42">
        <f t="shared" si="49"/>
        <v>0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50"/>
        <v>0</v>
      </c>
      <c r="U90" s="35"/>
      <c r="V90" s="35"/>
      <c r="W90" s="35"/>
      <c r="X90" s="40">
        <f t="shared" si="51"/>
        <v>0</v>
      </c>
      <c r="Y90" s="35"/>
      <c r="Z90" s="35"/>
      <c r="AA90" s="35"/>
      <c r="AB90" s="40">
        <f t="shared" si="52"/>
        <v>0</v>
      </c>
      <c r="AC90" s="35"/>
      <c r="AD90" s="35"/>
      <c r="AE90" s="35"/>
      <c r="AF90" s="40">
        <f t="shared" si="53"/>
        <v>0</v>
      </c>
      <c r="AG90" s="40">
        <f t="shared" si="48"/>
        <v>0</v>
      </c>
      <c r="AH90" s="41">
        <f t="shared" si="54"/>
        <v>0</v>
      </c>
      <c r="AI90" s="42">
        <f t="shared" si="49"/>
        <v>0</v>
      </c>
    </row>
    <row r="91" spans="1:35" ht="12.75" customHeight="1" collapsed="1">
      <c r="A91" s="142" t="s">
        <v>62</v>
      </c>
      <c r="B91" s="143"/>
      <c r="C91" s="143"/>
      <c r="D91" s="143"/>
      <c r="E91" s="143"/>
      <c r="F91" s="143"/>
      <c r="G91" s="143"/>
      <c r="H91" s="144"/>
      <c r="I91" s="55">
        <f>SUM(I81:I90)</f>
        <v>0</v>
      </c>
      <c r="J91" s="55">
        <f>SUM(J81:J90)</f>
        <v>0</v>
      </c>
      <c r="K91" s="56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59"/>
      <c r="Q91" s="55">
        <f t="shared" ref="Q91:AG91" si="55">SUM(Q81:Q90)</f>
        <v>0</v>
      </c>
      <c r="R91" s="55">
        <f t="shared" si="55"/>
        <v>0</v>
      </c>
      <c r="S91" s="55">
        <f t="shared" si="55"/>
        <v>0</v>
      </c>
      <c r="T91" s="60">
        <f t="shared" si="55"/>
        <v>0</v>
      </c>
      <c r="U91" s="55">
        <f t="shared" si="55"/>
        <v>0</v>
      </c>
      <c r="V91" s="55">
        <f t="shared" si="55"/>
        <v>0</v>
      </c>
      <c r="W91" s="55">
        <f t="shared" si="55"/>
        <v>0</v>
      </c>
      <c r="X91" s="60">
        <f t="shared" si="55"/>
        <v>0</v>
      </c>
      <c r="Y91" s="55">
        <f t="shared" si="55"/>
        <v>0</v>
      </c>
      <c r="Z91" s="55">
        <f t="shared" si="55"/>
        <v>0</v>
      </c>
      <c r="AA91" s="55">
        <f t="shared" si="55"/>
        <v>0</v>
      </c>
      <c r="AB91" s="60">
        <f t="shared" si="55"/>
        <v>0</v>
      </c>
      <c r="AC91" s="55">
        <f t="shared" si="55"/>
        <v>0</v>
      </c>
      <c r="AD91" s="55">
        <f t="shared" si="55"/>
        <v>0</v>
      </c>
      <c r="AE91" s="55">
        <f t="shared" si="55"/>
        <v>0</v>
      </c>
      <c r="AF91" s="60">
        <f t="shared" si="55"/>
        <v>0</v>
      </c>
      <c r="AG91" s="53">
        <f t="shared" si="55"/>
        <v>0</v>
      </c>
      <c r="AH91" s="54">
        <f>IF(ISERROR(AG91/I91),0,AG91/I91)</f>
        <v>0</v>
      </c>
      <c r="AI91" s="54">
        <f>IF(ISERROR(AG91/$AG$191),0,AG91/$AG$191)</f>
        <v>0</v>
      </c>
    </row>
    <row r="92" spans="1:35" ht="12.75" customHeight="1">
      <c r="A92" s="36"/>
      <c r="B92" s="148" t="s">
        <v>63</v>
      </c>
      <c r="C92" s="149"/>
      <c r="D92" s="150"/>
      <c r="E92" s="18"/>
      <c r="F92" s="19"/>
      <c r="G92" s="20"/>
      <c r="H92" s="20"/>
      <c r="I92" s="21"/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hidden="1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9"/>
      <c r="J93" s="30"/>
      <c r="K93" s="28"/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:AG102" si="56">SUM(T93,X93,AB93,AF93)</f>
        <v>0</v>
      </c>
      <c r="AH93" s="41">
        <f>IF(ISERROR(AG93/I93),0,AG93/I93)</f>
        <v>0</v>
      </c>
      <c r="AI93" s="42">
        <f t="shared" ref="AI93:AI102" si="57">IF(ISERROR(AG93/$AG$191),"-",AG93/$AG$191)</f>
        <v>0</v>
      </c>
    </row>
    <row r="94" spans="1:35" ht="12.75" hidden="1" customHeight="1" outlineLevel="1">
      <c r="A94" s="16">
        <v>2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ref="T94:T102" si="58">SUM(Q94:S94)</f>
        <v>0</v>
      </c>
      <c r="U94" s="35"/>
      <c r="V94" s="35"/>
      <c r="W94" s="35"/>
      <c r="X94" s="40">
        <f t="shared" ref="X94:X102" si="59">SUM(U94:W94)</f>
        <v>0</v>
      </c>
      <c r="Y94" s="35"/>
      <c r="Z94" s="35"/>
      <c r="AA94" s="35"/>
      <c r="AB94" s="40">
        <f t="shared" ref="AB94:AB102" si="60">SUM(Y94:AA94)</f>
        <v>0</v>
      </c>
      <c r="AC94" s="35"/>
      <c r="AD94" s="35"/>
      <c r="AE94" s="35"/>
      <c r="AF94" s="40">
        <f t="shared" ref="AF94:AF102" si="61">SUM(AC94:AE94)</f>
        <v>0</v>
      </c>
      <c r="AG94" s="40">
        <f t="shared" si="56"/>
        <v>0</v>
      </c>
      <c r="AH94" s="41">
        <f t="shared" ref="AH94:AH102" si="62">IF(ISERROR(AG94/I94),0,AG94/I94)</f>
        <v>0</v>
      </c>
      <c r="AI94" s="42">
        <f t="shared" si="57"/>
        <v>0</v>
      </c>
    </row>
    <row r="95" spans="1:35" ht="12.75" hidden="1" customHeight="1" outlineLevel="1">
      <c r="A95" s="16">
        <v>3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si="58"/>
        <v>0</v>
      </c>
      <c r="U95" s="35"/>
      <c r="V95" s="35"/>
      <c r="W95" s="35"/>
      <c r="X95" s="40">
        <f t="shared" si="59"/>
        <v>0</v>
      </c>
      <c r="Y95" s="35"/>
      <c r="Z95" s="35"/>
      <c r="AA95" s="35"/>
      <c r="AB95" s="40">
        <f t="shared" si="60"/>
        <v>0</v>
      </c>
      <c r="AC95" s="35"/>
      <c r="AD95" s="35"/>
      <c r="AE95" s="35"/>
      <c r="AF95" s="40">
        <f t="shared" si="61"/>
        <v>0</v>
      </c>
      <c r="AG95" s="40">
        <f t="shared" si="56"/>
        <v>0</v>
      </c>
      <c r="AH95" s="41">
        <f t="shared" si="62"/>
        <v>0</v>
      </c>
      <c r="AI95" s="42">
        <f t="shared" si="57"/>
        <v>0</v>
      </c>
    </row>
    <row r="96" spans="1:35" ht="12.75" hidden="1" customHeight="1" outlineLevel="1">
      <c r="A96" s="16">
        <v>4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58"/>
        <v>0</v>
      </c>
      <c r="U96" s="35"/>
      <c r="V96" s="35"/>
      <c r="W96" s="35"/>
      <c r="X96" s="40">
        <f t="shared" si="59"/>
        <v>0</v>
      </c>
      <c r="Y96" s="35"/>
      <c r="Z96" s="35"/>
      <c r="AA96" s="35"/>
      <c r="AB96" s="40">
        <f t="shared" si="60"/>
        <v>0</v>
      </c>
      <c r="AC96" s="35"/>
      <c r="AD96" s="35"/>
      <c r="AE96" s="35"/>
      <c r="AF96" s="40">
        <f t="shared" si="61"/>
        <v>0</v>
      </c>
      <c r="AG96" s="40">
        <f t="shared" si="56"/>
        <v>0</v>
      </c>
      <c r="AH96" s="41">
        <f t="shared" si="62"/>
        <v>0</v>
      </c>
      <c r="AI96" s="42">
        <f t="shared" si="57"/>
        <v>0</v>
      </c>
    </row>
    <row r="97" spans="1:35" ht="12.75" hidden="1" customHeight="1" outlineLevel="1">
      <c r="A97" s="16">
        <v>5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58"/>
        <v>0</v>
      </c>
      <c r="U97" s="35"/>
      <c r="V97" s="35"/>
      <c r="W97" s="35"/>
      <c r="X97" s="40">
        <f t="shared" si="59"/>
        <v>0</v>
      </c>
      <c r="Y97" s="35"/>
      <c r="Z97" s="35"/>
      <c r="AA97" s="35"/>
      <c r="AB97" s="40">
        <f t="shared" si="60"/>
        <v>0</v>
      </c>
      <c r="AC97" s="35"/>
      <c r="AD97" s="35"/>
      <c r="AE97" s="35"/>
      <c r="AF97" s="40">
        <f t="shared" si="61"/>
        <v>0</v>
      </c>
      <c r="AG97" s="40">
        <f t="shared" si="56"/>
        <v>0</v>
      </c>
      <c r="AH97" s="41">
        <f t="shared" si="62"/>
        <v>0</v>
      </c>
      <c r="AI97" s="42">
        <f t="shared" si="57"/>
        <v>0</v>
      </c>
    </row>
    <row r="98" spans="1:35" ht="12.75" hidden="1" customHeight="1" outlineLevel="1">
      <c r="A98" s="16">
        <v>6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58"/>
        <v>0</v>
      </c>
      <c r="U98" s="35"/>
      <c r="V98" s="35"/>
      <c r="W98" s="35"/>
      <c r="X98" s="40">
        <f t="shared" si="59"/>
        <v>0</v>
      </c>
      <c r="Y98" s="35"/>
      <c r="Z98" s="35"/>
      <c r="AA98" s="35"/>
      <c r="AB98" s="40">
        <f t="shared" si="60"/>
        <v>0</v>
      </c>
      <c r="AC98" s="35"/>
      <c r="AD98" s="35"/>
      <c r="AE98" s="35"/>
      <c r="AF98" s="40">
        <f t="shared" si="61"/>
        <v>0</v>
      </c>
      <c r="AG98" s="40">
        <f t="shared" si="56"/>
        <v>0</v>
      </c>
      <c r="AH98" s="41">
        <f t="shared" si="62"/>
        <v>0</v>
      </c>
      <c r="AI98" s="42">
        <f t="shared" si="57"/>
        <v>0</v>
      </c>
    </row>
    <row r="99" spans="1:35" ht="12.75" hidden="1" customHeight="1" outlineLevel="1">
      <c r="A99" s="16">
        <v>7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58"/>
        <v>0</v>
      </c>
      <c r="U99" s="35"/>
      <c r="V99" s="35"/>
      <c r="W99" s="35"/>
      <c r="X99" s="40">
        <f t="shared" si="59"/>
        <v>0</v>
      </c>
      <c r="Y99" s="35"/>
      <c r="Z99" s="35"/>
      <c r="AA99" s="35"/>
      <c r="AB99" s="40">
        <f t="shared" si="60"/>
        <v>0</v>
      </c>
      <c r="AC99" s="35"/>
      <c r="AD99" s="35"/>
      <c r="AE99" s="35"/>
      <c r="AF99" s="40">
        <f t="shared" si="61"/>
        <v>0</v>
      </c>
      <c r="AG99" s="40">
        <f t="shared" si="56"/>
        <v>0</v>
      </c>
      <c r="AH99" s="41">
        <f t="shared" si="62"/>
        <v>0</v>
      </c>
      <c r="AI99" s="42">
        <f t="shared" si="57"/>
        <v>0</v>
      </c>
    </row>
    <row r="100" spans="1:35" ht="12.75" hidden="1" customHeight="1" outlineLevel="1">
      <c r="A100" s="16">
        <v>8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58"/>
        <v>0</v>
      </c>
      <c r="U100" s="35"/>
      <c r="V100" s="35"/>
      <c r="W100" s="35"/>
      <c r="X100" s="40">
        <f t="shared" si="59"/>
        <v>0</v>
      </c>
      <c r="Y100" s="35"/>
      <c r="Z100" s="35"/>
      <c r="AA100" s="35"/>
      <c r="AB100" s="40">
        <f t="shared" si="60"/>
        <v>0</v>
      </c>
      <c r="AC100" s="35"/>
      <c r="AD100" s="35"/>
      <c r="AE100" s="35"/>
      <c r="AF100" s="40">
        <f t="shared" si="61"/>
        <v>0</v>
      </c>
      <c r="AG100" s="40">
        <f t="shared" si="56"/>
        <v>0</v>
      </c>
      <c r="AH100" s="41">
        <f t="shared" si="62"/>
        <v>0</v>
      </c>
      <c r="AI100" s="42">
        <f t="shared" si="57"/>
        <v>0</v>
      </c>
    </row>
    <row r="101" spans="1:35" ht="12.75" hidden="1" customHeight="1" outlineLevel="1">
      <c r="A101" s="16">
        <v>9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58"/>
        <v>0</v>
      </c>
      <c r="U101" s="35"/>
      <c r="V101" s="35"/>
      <c r="W101" s="35"/>
      <c r="X101" s="40">
        <f t="shared" si="59"/>
        <v>0</v>
      </c>
      <c r="Y101" s="35"/>
      <c r="Z101" s="35"/>
      <c r="AA101" s="35"/>
      <c r="AB101" s="40">
        <f t="shared" si="60"/>
        <v>0</v>
      </c>
      <c r="AC101" s="35"/>
      <c r="AD101" s="35"/>
      <c r="AE101" s="35"/>
      <c r="AF101" s="40">
        <f t="shared" si="61"/>
        <v>0</v>
      </c>
      <c r="AG101" s="40">
        <f t="shared" si="56"/>
        <v>0</v>
      </c>
      <c r="AH101" s="41">
        <f t="shared" si="62"/>
        <v>0</v>
      </c>
      <c r="AI101" s="42">
        <f t="shared" si="57"/>
        <v>0</v>
      </c>
    </row>
    <row r="102" spans="1:35" ht="12.75" hidden="1" customHeight="1" outlineLevel="1">
      <c r="A102" s="16">
        <v>10</v>
      </c>
      <c r="B102" s="32"/>
      <c r="C102" s="31"/>
      <c r="D102" s="32"/>
      <c r="E102" s="32"/>
      <c r="F102" s="32"/>
      <c r="G102" s="31"/>
      <c r="H102" s="31"/>
      <c r="I102" s="29"/>
      <c r="J102" s="34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58"/>
        <v>0</v>
      </c>
      <c r="U102" s="35"/>
      <c r="V102" s="35"/>
      <c r="W102" s="35"/>
      <c r="X102" s="40">
        <f t="shared" si="59"/>
        <v>0</v>
      </c>
      <c r="Y102" s="35"/>
      <c r="Z102" s="35"/>
      <c r="AA102" s="35"/>
      <c r="AB102" s="40">
        <f t="shared" si="60"/>
        <v>0</v>
      </c>
      <c r="AC102" s="35"/>
      <c r="AD102" s="35"/>
      <c r="AE102" s="35"/>
      <c r="AF102" s="40">
        <f t="shared" si="61"/>
        <v>0</v>
      </c>
      <c r="AG102" s="40">
        <f t="shared" si="56"/>
        <v>0</v>
      </c>
      <c r="AH102" s="41">
        <f t="shared" si="62"/>
        <v>0</v>
      </c>
      <c r="AI102" s="42">
        <f t="shared" si="57"/>
        <v>0</v>
      </c>
    </row>
    <row r="103" spans="1:35" ht="12.75" customHeight="1" collapsed="1">
      <c r="A103" s="142" t="s">
        <v>64</v>
      </c>
      <c r="B103" s="143"/>
      <c r="C103" s="143"/>
      <c r="D103" s="143"/>
      <c r="E103" s="143"/>
      <c r="F103" s="143"/>
      <c r="G103" s="143"/>
      <c r="H103" s="144"/>
      <c r="I103" s="55">
        <f>SUM(I93:I102)</f>
        <v>0</v>
      </c>
      <c r="J103" s="55">
        <f>SUM(J93:J102)</f>
        <v>0</v>
      </c>
      <c r="K103" s="56"/>
      <c r="L103" s="55">
        <f>SUM(L93:L102)</f>
        <v>0</v>
      </c>
      <c r="M103" s="55">
        <f>SUM(M93:M102)</f>
        <v>0</v>
      </c>
      <c r="N103" s="55">
        <f>SUM(N93:N102)</f>
        <v>0</v>
      </c>
      <c r="O103" s="57"/>
      <c r="P103" s="59"/>
      <c r="Q103" s="55">
        <f t="shared" ref="Q103:AG103" si="63">SUM(Q93:Q102)</f>
        <v>0</v>
      </c>
      <c r="R103" s="55">
        <f t="shared" si="63"/>
        <v>0</v>
      </c>
      <c r="S103" s="55">
        <f t="shared" si="63"/>
        <v>0</v>
      </c>
      <c r="T103" s="60">
        <f t="shared" si="63"/>
        <v>0</v>
      </c>
      <c r="U103" s="55">
        <f t="shared" si="63"/>
        <v>0</v>
      </c>
      <c r="V103" s="55">
        <f t="shared" si="63"/>
        <v>0</v>
      </c>
      <c r="W103" s="55">
        <f t="shared" si="63"/>
        <v>0</v>
      </c>
      <c r="X103" s="60">
        <f t="shared" si="63"/>
        <v>0</v>
      </c>
      <c r="Y103" s="55">
        <f t="shared" si="63"/>
        <v>0</v>
      </c>
      <c r="Z103" s="55">
        <f t="shared" si="63"/>
        <v>0</v>
      </c>
      <c r="AA103" s="55">
        <f t="shared" si="63"/>
        <v>0</v>
      </c>
      <c r="AB103" s="60">
        <f t="shared" si="63"/>
        <v>0</v>
      </c>
      <c r="AC103" s="55">
        <f t="shared" si="63"/>
        <v>0</v>
      </c>
      <c r="AD103" s="55">
        <f t="shared" si="63"/>
        <v>0</v>
      </c>
      <c r="AE103" s="55">
        <f t="shared" si="63"/>
        <v>0</v>
      </c>
      <c r="AF103" s="60">
        <f t="shared" si="63"/>
        <v>0</v>
      </c>
      <c r="AG103" s="53">
        <f t="shared" si="63"/>
        <v>0</v>
      </c>
      <c r="AH103" s="54">
        <f>IF(ISERROR(AG103/I103),0,AG103/I103)</f>
        <v>0</v>
      </c>
      <c r="AI103" s="54">
        <f>IF(ISERROR(AG103/$AG$191),0,AG103/$AG$191)</f>
        <v>0</v>
      </c>
    </row>
    <row r="104" spans="1:35" ht="12.75" customHeight="1">
      <c r="A104" s="36"/>
      <c r="B104" s="148" t="s">
        <v>65</v>
      </c>
      <c r="C104" s="149"/>
      <c r="D104" s="150"/>
      <c r="E104" s="18"/>
      <c r="F104" s="19"/>
      <c r="G104" s="20"/>
      <c r="H104" s="20"/>
      <c r="I104" s="21"/>
      <c r="J104" s="22"/>
      <c r="K104" s="23"/>
      <c r="L104" s="24"/>
      <c r="M104" s="24"/>
      <c r="N104" s="24"/>
      <c r="O104" s="19"/>
      <c r="P104" s="25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6"/>
      <c r="AI104" s="26"/>
    </row>
    <row r="105" spans="1:35" ht="12.75" hidden="1" customHeight="1" outlineLevel="1">
      <c r="A105" s="16">
        <v>1</v>
      </c>
      <c r="B105" s="28"/>
      <c r="C105" s="27"/>
      <c r="D105" s="28"/>
      <c r="E105" s="28"/>
      <c r="F105" s="28"/>
      <c r="G105" s="27"/>
      <c r="H105" s="27"/>
      <c r="I105" s="29"/>
      <c r="J105" s="30"/>
      <c r="K105" s="28"/>
      <c r="L105" s="35"/>
      <c r="M105" s="35"/>
      <c r="N105" s="35"/>
      <c r="O105" s="28"/>
      <c r="P105" s="28"/>
      <c r="Q105" s="35"/>
      <c r="R105" s="35"/>
      <c r="S105" s="35"/>
      <c r="T105" s="40">
        <f>SUM(Q105:S105)</f>
        <v>0</v>
      </c>
      <c r="U105" s="35"/>
      <c r="V105" s="35"/>
      <c r="W105" s="35"/>
      <c r="X105" s="40">
        <f>SUM(U105:W105)</f>
        <v>0</v>
      </c>
      <c r="Y105" s="35"/>
      <c r="Z105" s="35"/>
      <c r="AA105" s="35"/>
      <c r="AB105" s="40">
        <f>SUM(Y105:AA105)</f>
        <v>0</v>
      </c>
      <c r="AC105" s="35"/>
      <c r="AD105" s="35"/>
      <c r="AE105" s="35"/>
      <c r="AF105" s="40">
        <f>SUM(AC105:AE105)</f>
        <v>0</v>
      </c>
      <c r="AG105" s="40">
        <f t="shared" ref="AG105:AG114" si="64">SUM(T105,X105,AB105,AF105)</f>
        <v>0</v>
      </c>
      <c r="AH105" s="41">
        <f>IF(ISERROR(AG105/I105),0,AG105/I105)</f>
        <v>0</v>
      </c>
      <c r="AI105" s="42">
        <f t="shared" ref="AI105:AI114" si="65">IF(ISERROR(AG105/$AG$191),"-",AG105/$AG$191)</f>
        <v>0</v>
      </c>
    </row>
    <row r="106" spans="1:35" ht="12.75" hidden="1" customHeight="1" outlineLevel="1">
      <c r="A106" s="16">
        <v>2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ref="T106:T114" si="66">SUM(Q106:S106)</f>
        <v>0</v>
      </c>
      <c r="U106" s="35"/>
      <c r="V106" s="35"/>
      <c r="W106" s="35"/>
      <c r="X106" s="40">
        <f t="shared" ref="X106:X114" si="67">SUM(U106:W106)</f>
        <v>0</v>
      </c>
      <c r="Y106" s="35"/>
      <c r="Z106" s="35"/>
      <c r="AA106" s="35"/>
      <c r="AB106" s="40">
        <f t="shared" ref="AB106:AB114" si="68">SUM(Y106:AA106)</f>
        <v>0</v>
      </c>
      <c r="AC106" s="35"/>
      <c r="AD106" s="35"/>
      <c r="AE106" s="35"/>
      <c r="AF106" s="40">
        <f t="shared" ref="AF106:AF114" si="69">SUM(AC106:AE106)</f>
        <v>0</v>
      </c>
      <c r="AG106" s="40">
        <f t="shared" si="64"/>
        <v>0</v>
      </c>
      <c r="AH106" s="41">
        <f t="shared" ref="AH106:AH114" si="70">IF(ISERROR(AG106/I106),0,AG106/I106)</f>
        <v>0</v>
      </c>
      <c r="AI106" s="42">
        <f t="shared" si="65"/>
        <v>0</v>
      </c>
    </row>
    <row r="107" spans="1:35" ht="12.75" hidden="1" customHeight="1" outlineLevel="1">
      <c r="A107" s="16">
        <v>3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si="66"/>
        <v>0</v>
      </c>
      <c r="U107" s="35"/>
      <c r="V107" s="35"/>
      <c r="W107" s="35"/>
      <c r="X107" s="40">
        <f t="shared" si="67"/>
        <v>0</v>
      </c>
      <c r="Y107" s="35"/>
      <c r="Z107" s="35"/>
      <c r="AA107" s="35"/>
      <c r="AB107" s="40">
        <f t="shared" si="68"/>
        <v>0</v>
      </c>
      <c r="AC107" s="35"/>
      <c r="AD107" s="35"/>
      <c r="AE107" s="35"/>
      <c r="AF107" s="40">
        <f t="shared" si="69"/>
        <v>0</v>
      </c>
      <c r="AG107" s="40">
        <f t="shared" si="64"/>
        <v>0</v>
      </c>
      <c r="AH107" s="41">
        <f t="shared" si="70"/>
        <v>0</v>
      </c>
      <c r="AI107" s="42">
        <f t="shared" si="65"/>
        <v>0</v>
      </c>
    </row>
    <row r="108" spans="1:35" ht="12.75" hidden="1" customHeight="1" outlineLevel="1">
      <c r="A108" s="16">
        <v>4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66"/>
        <v>0</v>
      </c>
      <c r="U108" s="35"/>
      <c r="V108" s="35"/>
      <c r="W108" s="35"/>
      <c r="X108" s="40">
        <f t="shared" si="67"/>
        <v>0</v>
      </c>
      <c r="Y108" s="35"/>
      <c r="Z108" s="35"/>
      <c r="AA108" s="35"/>
      <c r="AB108" s="40">
        <f t="shared" si="68"/>
        <v>0</v>
      </c>
      <c r="AC108" s="35"/>
      <c r="AD108" s="35"/>
      <c r="AE108" s="35"/>
      <c r="AF108" s="40">
        <f t="shared" si="69"/>
        <v>0</v>
      </c>
      <c r="AG108" s="40">
        <f t="shared" si="64"/>
        <v>0</v>
      </c>
      <c r="AH108" s="41">
        <f t="shared" si="70"/>
        <v>0</v>
      </c>
      <c r="AI108" s="42">
        <f t="shared" si="65"/>
        <v>0</v>
      </c>
    </row>
    <row r="109" spans="1:35" ht="12.75" hidden="1" customHeight="1" outlineLevel="1">
      <c r="A109" s="16">
        <v>5</v>
      </c>
      <c r="B109" s="32"/>
      <c r="C109" s="31"/>
      <c r="D109" s="32"/>
      <c r="E109" s="32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66"/>
        <v>0</v>
      </c>
      <c r="U109" s="35"/>
      <c r="V109" s="35"/>
      <c r="W109" s="35"/>
      <c r="X109" s="40">
        <f t="shared" si="67"/>
        <v>0</v>
      </c>
      <c r="Y109" s="35"/>
      <c r="Z109" s="35"/>
      <c r="AA109" s="35"/>
      <c r="AB109" s="40">
        <f t="shared" si="68"/>
        <v>0</v>
      </c>
      <c r="AC109" s="35"/>
      <c r="AD109" s="35"/>
      <c r="AE109" s="35"/>
      <c r="AF109" s="40">
        <f t="shared" si="69"/>
        <v>0</v>
      </c>
      <c r="AG109" s="40">
        <f t="shared" si="64"/>
        <v>0</v>
      </c>
      <c r="AH109" s="41">
        <f t="shared" si="70"/>
        <v>0</v>
      </c>
      <c r="AI109" s="42">
        <f t="shared" si="65"/>
        <v>0</v>
      </c>
    </row>
    <row r="110" spans="1:35" ht="12.75" hidden="1" customHeight="1" outlineLevel="1">
      <c r="A110" s="16">
        <v>6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66"/>
        <v>0</v>
      </c>
      <c r="U110" s="35"/>
      <c r="V110" s="35"/>
      <c r="W110" s="35"/>
      <c r="X110" s="40">
        <f t="shared" si="67"/>
        <v>0</v>
      </c>
      <c r="Y110" s="35"/>
      <c r="Z110" s="35"/>
      <c r="AA110" s="35"/>
      <c r="AB110" s="40">
        <f t="shared" si="68"/>
        <v>0</v>
      </c>
      <c r="AC110" s="35"/>
      <c r="AD110" s="35"/>
      <c r="AE110" s="35"/>
      <c r="AF110" s="40">
        <f t="shared" si="69"/>
        <v>0</v>
      </c>
      <c r="AG110" s="40">
        <f t="shared" si="64"/>
        <v>0</v>
      </c>
      <c r="AH110" s="41">
        <f t="shared" si="70"/>
        <v>0</v>
      </c>
      <c r="AI110" s="42">
        <f t="shared" si="65"/>
        <v>0</v>
      </c>
    </row>
    <row r="111" spans="1:35" ht="12.75" hidden="1" customHeight="1" outlineLevel="1">
      <c r="A111" s="16">
        <v>7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66"/>
        <v>0</v>
      </c>
      <c r="U111" s="35"/>
      <c r="V111" s="35"/>
      <c r="W111" s="35"/>
      <c r="X111" s="40">
        <f t="shared" si="67"/>
        <v>0</v>
      </c>
      <c r="Y111" s="35"/>
      <c r="Z111" s="35"/>
      <c r="AA111" s="35"/>
      <c r="AB111" s="40">
        <f t="shared" si="68"/>
        <v>0</v>
      </c>
      <c r="AC111" s="35"/>
      <c r="AD111" s="35"/>
      <c r="AE111" s="35"/>
      <c r="AF111" s="40">
        <f t="shared" si="69"/>
        <v>0</v>
      </c>
      <c r="AG111" s="40">
        <f t="shared" si="64"/>
        <v>0</v>
      </c>
      <c r="AH111" s="41">
        <f t="shared" si="70"/>
        <v>0</v>
      </c>
      <c r="AI111" s="42">
        <f t="shared" si="65"/>
        <v>0</v>
      </c>
    </row>
    <row r="112" spans="1:35" ht="12.75" hidden="1" customHeight="1" outlineLevel="1">
      <c r="A112" s="16">
        <v>8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66"/>
        <v>0</v>
      </c>
      <c r="U112" s="35"/>
      <c r="V112" s="35"/>
      <c r="W112" s="35"/>
      <c r="X112" s="40">
        <f t="shared" si="67"/>
        <v>0</v>
      </c>
      <c r="Y112" s="35"/>
      <c r="Z112" s="35"/>
      <c r="AA112" s="35"/>
      <c r="AB112" s="40">
        <f t="shared" si="68"/>
        <v>0</v>
      </c>
      <c r="AC112" s="35"/>
      <c r="AD112" s="35"/>
      <c r="AE112" s="35"/>
      <c r="AF112" s="40">
        <f t="shared" si="69"/>
        <v>0</v>
      </c>
      <c r="AG112" s="40">
        <f t="shared" si="64"/>
        <v>0</v>
      </c>
      <c r="AH112" s="41">
        <f t="shared" si="70"/>
        <v>0</v>
      </c>
      <c r="AI112" s="42">
        <f t="shared" si="65"/>
        <v>0</v>
      </c>
    </row>
    <row r="113" spans="1:35" ht="12.75" hidden="1" customHeight="1" outlineLevel="1">
      <c r="A113" s="16">
        <v>9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66"/>
        <v>0</v>
      </c>
      <c r="U113" s="35"/>
      <c r="V113" s="35"/>
      <c r="W113" s="35"/>
      <c r="X113" s="40">
        <f t="shared" si="67"/>
        <v>0</v>
      </c>
      <c r="Y113" s="35"/>
      <c r="Z113" s="35"/>
      <c r="AA113" s="35"/>
      <c r="AB113" s="40">
        <f t="shared" si="68"/>
        <v>0</v>
      </c>
      <c r="AC113" s="35"/>
      <c r="AD113" s="35"/>
      <c r="AE113" s="35"/>
      <c r="AF113" s="40">
        <f t="shared" si="69"/>
        <v>0</v>
      </c>
      <c r="AG113" s="40">
        <f t="shared" si="64"/>
        <v>0</v>
      </c>
      <c r="AH113" s="41">
        <f t="shared" si="70"/>
        <v>0</v>
      </c>
      <c r="AI113" s="42">
        <f t="shared" si="65"/>
        <v>0</v>
      </c>
    </row>
    <row r="114" spans="1:35" ht="12.75" hidden="1" customHeight="1" outlineLevel="1">
      <c r="A114" s="16">
        <v>10</v>
      </c>
      <c r="B114" s="32"/>
      <c r="C114" s="31"/>
      <c r="D114" s="32"/>
      <c r="E114" s="32"/>
      <c r="F114" s="32"/>
      <c r="G114" s="31"/>
      <c r="H114" s="31"/>
      <c r="I114" s="29"/>
      <c r="J114" s="34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66"/>
        <v>0</v>
      </c>
      <c r="U114" s="35"/>
      <c r="V114" s="35"/>
      <c r="W114" s="35"/>
      <c r="X114" s="40">
        <f t="shared" si="67"/>
        <v>0</v>
      </c>
      <c r="Y114" s="35"/>
      <c r="Z114" s="35"/>
      <c r="AA114" s="35"/>
      <c r="AB114" s="40">
        <f t="shared" si="68"/>
        <v>0</v>
      </c>
      <c r="AC114" s="35"/>
      <c r="AD114" s="35"/>
      <c r="AE114" s="35"/>
      <c r="AF114" s="40">
        <f t="shared" si="69"/>
        <v>0</v>
      </c>
      <c r="AG114" s="40">
        <f t="shared" si="64"/>
        <v>0</v>
      </c>
      <c r="AH114" s="41">
        <f t="shared" si="70"/>
        <v>0</v>
      </c>
      <c r="AI114" s="42">
        <f t="shared" si="65"/>
        <v>0</v>
      </c>
    </row>
    <row r="115" spans="1:35" ht="12.75" customHeight="1" collapsed="1">
      <c r="A115" s="142" t="s">
        <v>66</v>
      </c>
      <c r="B115" s="143"/>
      <c r="C115" s="143"/>
      <c r="D115" s="143"/>
      <c r="E115" s="143"/>
      <c r="F115" s="143"/>
      <c r="G115" s="143"/>
      <c r="H115" s="144"/>
      <c r="I115" s="55">
        <f>SUM(I105:I114)</f>
        <v>0</v>
      </c>
      <c r="J115" s="55">
        <f>SUM(J105:J114)</f>
        <v>0</v>
      </c>
      <c r="K115" s="56"/>
      <c r="L115" s="55">
        <f>SUM(L105:L114)</f>
        <v>0</v>
      </c>
      <c r="M115" s="55">
        <f>SUM(M105:M114)</f>
        <v>0</v>
      </c>
      <c r="N115" s="55">
        <f>SUM(N105:N114)</f>
        <v>0</v>
      </c>
      <c r="O115" s="57"/>
      <c r="P115" s="59"/>
      <c r="Q115" s="55">
        <f t="shared" ref="Q115:AG115" si="71">SUM(Q105:Q114)</f>
        <v>0</v>
      </c>
      <c r="R115" s="55">
        <f t="shared" si="71"/>
        <v>0</v>
      </c>
      <c r="S115" s="55">
        <f t="shared" si="71"/>
        <v>0</v>
      </c>
      <c r="T115" s="60">
        <f t="shared" si="71"/>
        <v>0</v>
      </c>
      <c r="U115" s="55">
        <f t="shared" si="71"/>
        <v>0</v>
      </c>
      <c r="V115" s="55">
        <f t="shared" si="71"/>
        <v>0</v>
      </c>
      <c r="W115" s="55">
        <f t="shared" si="71"/>
        <v>0</v>
      </c>
      <c r="X115" s="60">
        <f t="shared" si="71"/>
        <v>0</v>
      </c>
      <c r="Y115" s="55">
        <f t="shared" si="71"/>
        <v>0</v>
      </c>
      <c r="Z115" s="55">
        <f t="shared" si="71"/>
        <v>0</v>
      </c>
      <c r="AA115" s="55">
        <f t="shared" si="71"/>
        <v>0</v>
      </c>
      <c r="AB115" s="60">
        <f t="shared" si="71"/>
        <v>0</v>
      </c>
      <c r="AC115" s="55">
        <f t="shared" si="71"/>
        <v>0</v>
      </c>
      <c r="AD115" s="55">
        <f t="shared" si="71"/>
        <v>0</v>
      </c>
      <c r="AE115" s="55">
        <f t="shared" si="71"/>
        <v>0</v>
      </c>
      <c r="AF115" s="60">
        <f t="shared" si="71"/>
        <v>0</v>
      </c>
      <c r="AG115" s="53">
        <f t="shared" si="71"/>
        <v>0</v>
      </c>
      <c r="AH115" s="54">
        <f>IF(ISERROR(AG115/I115),0,AG115/I115)</f>
        <v>0</v>
      </c>
      <c r="AI115" s="54">
        <f>IF(ISERROR(AG115/$AG$191),0,AG115/$AG$191)</f>
        <v>0</v>
      </c>
    </row>
    <row r="116" spans="1:35" ht="12.75" customHeight="1">
      <c r="A116" s="36"/>
      <c r="B116" s="148" t="s">
        <v>17</v>
      </c>
      <c r="C116" s="149"/>
      <c r="D116" s="150"/>
      <c r="E116" s="18"/>
      <c r="F116" s="19"/>
      <c r="G116" s="20"/>
      <c r="H116" s="20"/>
      <c r="I116" s="21"/>
      <c r="J116" s="22"/>
      <c r="K116" s="23"/>
      <c r="L116" s="24"/>
      <c r="M116" s="24"/>
      <c r="N116" s="24"/>
      <c r="O116" s="19"/>
      <c r="P116" s="25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6"/>
      <c r="AI116" s="26"/>
    </row>
    <row r="117" spans="1:35" ht="12.75" hidden="1" customHeight="1" outlineLevel="1">
      <c r="A117" s="16">
        <v>1</v>
      </c>
      <c r="B117" s="28"/>
      <c r="C117" s="27"/>
      <c r="D117" s="37"/>
      <c r="E117" s="39"/>
      <c r="F117" s="38"/>
      <c r="G117" s="27"/>
      <c r="H117" s="27"/>
      <c r="I117" s="29"/>
      <c r="J117" s="30"/>
      <c r="K117" s="28"/>
      <c r="L117" s="35"/>
      <c r="M117" s="35"/>
      <c r="N117" s="35"/>
      <c r="O117" s="28"/>
      <c r="P117" s="28"/>
      <c r="Q117" s="35"/>
      <c r="R117" s="35"/>
      <c r="S117" s="35"/>
      <c r="T117" s="40">
        <f>SUM(Q117:S117)</f>
        <v>0</v>
      </c>
      <c r="U117" s="35"/>
      <c r="V117" s="35"/>
      <c r="W117" s="35"/>
      <c r="X117" s="40">
        <f>SUM(U117:W117)</f>
        <v>0</v>
      </c>
      <c r="Y117" s="35"/>
      <c r="Z117" s="35"/>
      <c r="AA117" s="35"/>
      <c r="AB117" s="40">
        <f>SUM(Y117:AA117)</f>
        <v>0</v>
      </c>
      <c r="AC117" s="35"/>
      <c r="AD117" s="35"/>
      <c r="AE117" s="35"/>
      <c r="AF117" s="40">
        <f>SUM(AC117:AE117)</f>
        <v>0</v>
      </c>
      <c r="AG117" s="40">
        <f t="shared" ref="AG117:AG126" si="72">SUM(T117,X117,AB117,AF117)</f>
        <v>0</v>
      </c>
      <c r="AH117" s="41">
        <f>IF(ISERROR(AG117/I117),0,AG117/I117)</f>
        <v>0</v>
      </c>
      <c r="AI117" s="42">
        <f t="shared" ref="AI117:AI126" si="73">IF(ISERROR(AG117/$AG$191),"-",AG117/$AG$191)</f>
        <v>0</v>
      </c>
    </row>
    <row r="118" spans="1:35" ht="12.75" hidden="1" customHeight="1" outlineLevel="1">
      <c r="A118" s="16">
        <v>2</v>
      </c>
      <c r="B118" s="32"/>
      <c r="C118" s="31"/>
      <c r="D118" s="32"/>
      <c r="E118" s="28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ref="T118:T126" si="74">SUM(Q118:S118)</f>
        <v>0</v>
      </c>
      <c r="U118" s="35"/>
      <c r="V118" s="35"/>
      <c r="W118" s="35"/>
      <c r="X118" s="40">
        <f t="shared" ref="X118:X126" si="75">SUM(U118:W118)</f>
        <v>0</v>
      </c>
      <c r="Y118" s="35"/>
      <c r="Z118" s="35"/>
      <c r="AA118" s="35"/>
      <c r="AB118" s="40">
        <f t="shared" ref="AB118:AB126" si="76">SUM(Y118:AA118)</f>
        <v>0</v>
      </c>
      <c r="AC118" s="35"/>
      <c r="AD118" s="35"/>
      <c r="AE118" s="35"/>
      <c r="AF118" s="40">
        <f t="shared" ref="AF118:AF126" si="77">SUM(AC118:AE118)</f>
        <v>0</v>
      </c>
      <c r="AG118" s="40">
        <f t="shared" si="72"/>
        <v>0</v>
      </c>
      <c r="AH118" s="41">
        <f t="shared" ref="AH118:AH126" si="78">IF(ISERROR(AG118/I118),0,AG118/I118)</f>
        <v>0</v>
      </c>
      <c r="AI118" s="42">
        <f t="shared" si="73"/>
        <v>0</v>
      </c>
    </row>
    <row r="119" spans="1:35" ht="12.75" hidden="1" customHeight="1" outlineLevel="1">
      <c r="A119" s="16">
        <v>3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si="74"/>
        <v>0</v>
      </c>
      <c r="U119" s="35"/>
      <c r="V119" s="35"/>
      <c r="W119" s="35"/>
      <c r="X119" s="40">
        <f t="shared" si="75"/>
        <v>0</v>
      </c>
      <c r="Y119" s="35"/>
      <c r="Z119" s="35"/>
      <c r="AA119" s="35"/>
      <c r="AB119" s="40">
        <f t="shared" si="76"/>
        <v>0</v>
      </c>
      <c r="AC119" s="35"/>
      <c r="AD119" s="35"/>
      <c r="AE119" s="35"/>
      <c r="AF119" s="40">
        <f t="shared" si="77"/>
        <v>0</v>
      </c>
      <c r="AG119" s="40">
        <f t="shared" si="72"/>
        <v>0</v>
      </c>
      <c r="AH119" s="41">
        <f t="shared" si="78"/>
        <v>0</v>
      </c>
      <c r="AI119" s="42">
        <f t="shared" si="73"/>
        <v>0</v>
      </c>
    </row>
    <row r="120" spans="1:35" ht="12.75" hidden="1" customHeight="1" outlineLevel="1">
      <c r="A120" s="16">
        <v>4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74"/>
        <v>0</v>
      </c>
      <c r="U120" s="35"/>
      <c r="V120" s="35"/>
      <c r="W120" s="35"/>
      <c r="X120" s="40">
        <f t="shared" si="75"/>
        <v>0</v>
      </c>
      <c r="Y120" s="35"/>
      <c r="Z120" s="35"/>
      <c r="AA120" s="35"/>
      <c r="AB120" s="40">
        <f t="shared" si="76"/>
        <v>0</v>
      </c>
      <c r="AC120" s="35"/>
      <c r="AD120" s="35"/>
      <c r="AE120" s="35"/>
      <c r="AF120" s="40">
        <f t="shared" si="77"/>
        <v>0</v>
      </c>
      <c r="AG120" s="40">
        <f t="shared" si="72"/>
        <v>0</v>
      </c>
      <c r="AH120" s="41">
        <f t="shared" si="78"/>
        <v>0</v>
      </c>
      <c r="AI120" s="42">
        <f t="shared" si="73"/>
        <v>0</v>
      </c>
    </row>
    <row r="121" spans="1:35" ht="12.75" hidden="1" customHeight="1" outlineLevel="1">
      <c r="A121" s="16">
        <v>5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74"/>
        <v>0</v>
      </c>
      <c r="U121" s="35"/>
      <c r="V121" s="35"/>
      <c r="W121" s="35"/>
      <c r="X121" s="40">
        <f t="shared" si="75"/>
        <v>0</v>
      </c>
      <c r="Y121" s="35"/>
      <c r="Z121" s="35"/>
      <c r="AA121" s="35"/>
      <c r="AB121" s="40">
        <f t="shared" si="76"/>
        <v>0</v>
      </c>
      <c r="AC121" s="35"/>
      <c r="AD121" s="35"/>
      <c r="AE121" s="35"/>
      <c r="AF121" s="40">
        <f t="shared" si="77"/>
        <v>0</v>
      </c>
      <c r="AG121" s="40">
        <f t="shared" si="72"/>
        <v>0</v>
      </c>
      <c r="AH121" s="41">
        <f t="shared" si="78"/>
        <v>0</v>
      </c>
      <c r="AI121" s="42">
        <f t="shared" si="73"/>
        <v>0</v>
      </c>
    </row>
    <row r="122" spans="1:35" ht="12.75" hidden="1" customHeight="1" outlineLevel="1">
      <c r="A122" s="16">
        <v>6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74"/>
        <v>0</v>
      </c>
      <c r="U122" s="35"/>
      <c r="V122" s="35"/>
      <c r="W122" s="35"/>
      <c r="X122" s="40">
        <f t="shared" si="75"/>
        <v>0</v>
      </c>
      <c r="Y122" s="35"/>
      <c r="Z122" s="35"/>
      <c r="AA122" s="35"/>
      <c r="AB122" s="40">
        <f t="shared" si="76"/>
        <v>0</v>
      </c>
      <c r="AC122" s="35"/>
      <c r="AD122" s="35"/>
      <c r="AE122" s="35"/>
      <c r="AF122" s="40">
        <f t="shared" si="77"/>
        <v>0</v>
      </c>
      <c r="AG122" s="40">
        <f t="shared" si="72"/>
        <v>0</v>
      </c>
      <c r="AH122" s="41">
        <f t="shared" si="78"/>
        <v>0</v>
      </c>
      <c r="AI122" s="42">
        <f t="shared" si="73"/>
        <v>0</v>
      </c>
    </row>
    <row r="123" spans="1:35" ht="12.75" hidden="1" customHeight="1" outlineLevel="1">
      <c r="A123" s="16">
        <v>7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74"/>
        <v>0</v>
      </c>
      <c r="U123" s="35"/>
      <c r="V123" s="35"/>
      <c r="W123" s="35"/>
      <c r="X123" s="40">
        <f t="shared" si="75"/>
        <v>0</v>
      </c>
      <c r="Y123" s="35"/>
      <c r="Z123" s="35"/>
      <c r="AA123" s="35"/>
      <c r="AB123" s="40">
        <f t="shared" si="76"/>
        <v>0</v>
      </c>
      <c r="AC123" s="35"/>
      <c r="AD123" s="35"/>
      <c r="AE123" s="35"/>
      <c r="AF123" s="40">
        <f t="shared" si="77"/>
        <v>0</v>
      </c>
      <c r="AG123" s="40">
        <f t="shared" si="72"/>
        <v>0</v>
      </c>
      <c r="AH123" s="41">
        <f t="shared" si="78"/>
        <v>0</v>
      </c>
      <c r="AI123" s="42">
        <f t="shared" si="73"/>
        <v>0</v>
      </c>
    </row>
    <row r="124" spans="1:35" ht="12.75" hidden="1" customHeight="1" outlineLevel="1">
      <c r="A124" s="16">
        <v>8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74"/>
        <v>0</v>
      </c>
      <c r="U124" s="35"/>
      <c r="V124" s="35"/>
      <c r="W124" s="35"/>
      <c r="X124" s="40">
        <f t="shared" si="75"/>
        <v>0</v>
      </c>
      <c r="Y124" s="35"/>
      <c r="Z124" s="35"/>
      <c r="AA124" s="35"/>
      <c r="AB124" s="40">
        <f t="shared" si="76"/>
        <v>0</v>
      </c>
      <c r="AC124" s="35"/>
      <c r="AD124" s="35"/>
      <c r="AE124" s="35"/>
      <c r="AF124" s="40">
        <f t="shared" si="77"/>
        <v>0</v>
      </c>
      <c r="AG124" s="40">
        <f t="shared" si="72"/>
        <v>0</v>
      </c>
      <c r="AH124" s="41">
        <f t="shared" si="78"/>
        <v>0</v>
      </c>
      <c r="AI124" s="42">
        <f t="shared" si="73"/>
        <v>0</v>
      </c>
    </row>
    <row r="125" spans="1:35" ht="12.75" hidden="1" customHeight="1" outlineLevel="1">
      <c r="A125" s="16">
        <v>9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74"/>
        <v>0</v>
      </c>
      <c r="U125" s="35"/>
      <c r="V125" s="35"/>
      <c r="W125" s="35"/>
      <c r="X125" s="40">
        <f t="shared" si="75"/>
        <v>0</v>
      </c>
      <c r="Y125" s="35"/>
      <c r="Z125" s="35"/>
      <c r="AA125" s="35"/>
      <c r="AB125" s="40">
        <f t="shared" si="76"/>
        <v>0</v>
      </c>
      <c r="AC125" s="35"/>
      <c r="AD125" s="35"/>
      <c r="AE125" s="35"/>
      <c r="AF125" s="40">
        <f t="shared" si="77"/>
        <v>0</v>
      </c>
      <c r="AG125" s="40">
        <f t="shared" si="72"/>
        <v>0</v>
      </c>
      <c r="AH125" s="41">
        <f t="shared" si="78"/>
        <v>0</v>
      </c>
      <c r="AI125" s="42">
        <f t="shared" si="73"/>
        <v>0</v>
      </c>
    </row>
    <row r="126" spans="1:35" ht="12.75" hidden="1" customHeight="1" outlineLevel="1">
      <c r="A126" s="16">
        <v>10</v>
      </c>
      <c r="B126" s="32"/>
      <c r="C126" s="31"/>
      <c r="D126" s="32"/>
      <c r="E126" s="32"/>
      <c r="F126" s="32"/>
      <c r="G126" s="31"/>
      <c r="H126" s="31"/>
      <c r="I126" s="29"/>
      <c r="J126" s="34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74"/>
        <v>0</v>
      </c>
      <c r="U126" s="35"/>
      <c r="V126" s="35"/>
      <c r="W126" s="35"/>
      <c r="X126" s="40">
        <f t="shared" si="75"/>
        <v>0</v>
      </c>
      <c r="Y126" s="35"/>
      <c r="Z126" s="35"/>
      <c r="AA126" s="35"/>
      <c r="AB126" s="40">
        <f t="shared" si="76"/>
        <v>0</v>
      </c>
      <c r="AC126" s="35"/>
      <c r="AD126" s="35"/>
      <c r="AE126" s="35"/>
      <c r="AF126" s="40">
        <f t="shared" si="77"/>
        <v>0</v>
      </c>
      <c r="AG126" s="40">
        <f t="shared" si="72"/>
        <v>0</v>
      </c>
      <c r="AH126" s="41">
        <f t="shared" si="78"/>
        <v>0</v>
      </c>
      <c r="AI126" s="42">
        <f t="shared" si="73"/>
        <v>0</v>
      </c>
    </row>
    <row r="127" spans="1:35" ht="12.75" customHeight="1" collapsed="1">
      <c r="A127" s="142" t="s">
        <v>67</v>
      </c>
      <c r="B127" s="143"/>
      <c r="C127" s="143"/>
      <c r="D127" s="143"/>
      <c r="E127" s="143"/>
      <c r="F127" s="143"/>
      <c r="G127" s="143"/>
      <c r="H127" s="144"/>
      <c r="I127" s="55">
        <f>SUM(I117:I126)</f>
        <v>0</v>
      </c>
      <c r="J127" s="55">
        <f>SUM(J117:J126)</f>
        <v>0</v>
      </c>
      <c r="K127" s="56"/>
      <c r="L127" s="55">
        <f>SUM(L117:L126)</f>
        <v>0</v>
      </c>
      <c r="M127" s="55">
        <f>SUM(M117:M126)</f>
        <v>0</v>
      </c>
      <c r="N127" s="55">
        <f>SUM(N117:N126)</f>
        <v>0</v>
      </c>
      <c r="O127" s="57"/>
      <c r="P127" s="59"/>
      <c r="Q127" s="55">
        <f t="shared" ref="Q127:AG127" si="79">SUM(Q117:Q126)</f>
        <v>0</v>
      </c>
      <c r="R127" s="55">
        <f t="shared" si="79"/>
        <v>0</v>
      </c>
      <c r="S127" s="55">
        <f t="shared" si="79"/>
        <v>0</v>
      </c>
      <c r="T127" s="60">
        <f t="shared" si="79"/>
        <v>0</v>
      </c>
      <c r="U127" s="55">
        <f t="shared" si="79"/>
        <v>0</v>
      </c>
      <c r="V127" s="55">
        <f t="shared" si="79"/>
        <v>0</v>
      </c>
      <c r="W127" s="55">
        <f t="shared" si="79"/>
        <v>0</v>
      </c>
      <c r="X127" s="60">
        <f t="shared" si="79"/>
        <v>0</v>
      </c>
      <c r="Y127" s="55">
        <f t="shared" si="79"/>
        <v>0</v>
      </c>
      <c r="Z127" s="55">
        <f t="shared" si="79"/>
        <v>0</v>
      </c>
      <c r="AA127" s="55">
        <f t="shared" si="79"/>
        <v>0</v>
      </c>
      <c r="AB127" s="60">
        <f t="shared" si="79"/>
        <v>0</v>
      </c>
      <c r="AC127" s="55">
        <f t="shared" si="79"/>
        <v>0</v>
      </c>
      <c r="AD127" s="55">
        <f t="shared" si="79"/>
        <v>0</v>
      </c>
      <c r="AE127" s="55">
        <f t="shared" si="79"/>
        <v>0</v>
      </c>
      <c r="AF127" s="60">
        <f t="shared" si="79"/>
        <v>0</v>
      </c>
      <c r="AG127" s="53">
        <f t="shared" si="79"/>
        <v>0</v>
      </c>
      <c r="AH127" s="54">
        <f>IF(ISERROR(AG127/I127),0,AG127/I127)</f>
        <v>0</v>
      </c>
      <c r="AI127" s="54">
        <f>IF(ISERROR(AG127/$AG$191),0,AG127/$AG$191)</f>
        <v>0</v>
      </c>
    </row>
    <row r="128" spans="1:35" ht="12.75" customHeight="1">
      <c r="A128" s="36"/>
      <c r="B128" s="148" t="s">
        <v>68</v>
      </c>
      <c r="C128" s="149"/>
      <c r="D128" s="150"/>
      <c r="E128" s="18"/>
      <c r="F128" s="19"/>
      <c r="G128" s="20"/>
      <c r="H128" s="20"/>
      <c r="I128" s="21"/>
      <c r="J128" s="22"/>
      <c r="K128" s="23"/>
      <c r="L128" s="24"/>
      <c r="M128" s="24"/>
      <c r="N128" s="24"/>
      <c r="O128" s="19"/>
      <c r="P128" s="25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6"/>
      <c r="AI128" s="26"/>
    </row>
    <row r="129" spans="1:35" ht="12.75" hidden="1" customHeight="1" outlineLevel="1">
      <c r="A129" s="16">
        <v>1</v>
      </c>
      <c r="B129" s="28"/>
      <c r="C129" s="27"/>
      <c r="D129" s="28"/>
      <c r="E129" s="28"/>
      <c r="F129" s="28"/>
      <c r="G129" s="27"/>
      <c r="H129" s="27"/>
      <c r="I129" s="29"/>
      <c r="J129" s="30"/>
      <c r="K129" s="28"/>
      <c r="L129" s="35"/>
      <c r="M129" s="35"/>
      <c r="N129" s="35"/>
      <c r="O129" s="28"/>
      <c r="P129" s="28"/>
      <c r="Q129" s="35"/>
      <c r="R129" s="35"/>
      <c r="S129" s="35"/>
      <c r="T129" s="40">
        <f>SUM(Q129:S129)</f>
        <v>0</v>
      </c>
      <c r="U129" s="35"/>
      <c r="V129" s="35"/>
      <c r="W129" s="35"/>
      <c r="X129" s="40">
        <f>SUM(U129:W129)</f>
        <v>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ref="AG129:AG138" si="80">SUM(T129,X129,AB129,AF129)</f>
        <v>0</v>
      </c>
      <c r="AH129" s="41">
        <f>IF(ISERROR(AG129/I129),0,AG129/I129)</f>
        <v>0</v>
      </c>
      <c r="AI129" s="42">
        <f t="shared" ref="AI129:AI138" si="81">IF(ISERROR(AG129/$AG$191),"-",AG129/$AG$191)</f>
        <v>0</v>
      </c>
    </row>
    <row r="130" spans="1:35" ht="12.75" hidden="1" customHeight="1" outlineLevel="1">
      <c r="A130" s="16">
        <v>2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ref="T130:T138" si="82">SUM(Q130:S130)</f>
        <v>0</v>
      </c>
      <c r="U130" s="35"/>
      <c r="V130" s="35"/>
      <c r="W130" s="35"/>
      <c r="X130" s="40">
        <f t="shared" ref="X130:X138" si="83">SUM(U130:W130)</f>
        <v>0</v>
      </c>
      <c r="Y130" s="35"/>
      <c r="Z130" s="35"/>
      <c r="AA130" s="35"/>
      <c r="AB130" s="40">
        <f t="shared" ref="AB130:AB138" si="84">SUM(Y130:AA130)</f>
        <v>0</v>
      </c>
      <c r="AC130" s="35"/>
      <c r="AD130" s="35"/>
      <c r="AE130" s="35"/>
      <c r="AF130" s="40">
        <f t="shared" ref="AF130:AF138" si="85">SUM(AC130:AE130)</f>
        <v>0</v>
      </c>
      <c r="AG130" s="40">
        <f t="shared" si="80"/>
        <v>0</v>
      </c>
      <c r="AH130" s="41">
        <f t="shared" ref="AH130:AH138" si="86">IF(ISERROR(AG130/I130),0,AG130/I130)</f>
        <v>0</v>
      </c>
      <c r="AI130" s="42">
        <f t="shared" si="81"/>
        <v>0</v>
      </c>
    </row>
    <row r="131" spans="1:35" ht="12.75" hidden="1" customHeight="1" outlineLevel="1">
      <c r="A131" s="16">
        <v>3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si="82"/>
        <v>0</v>
      </c>
      <c r="U131" s="35"/>
      <c r="V131" s="35"/>
      <c r="W131" s="35"/>
      <c r="X131" s="40">
        <f t="shared" si="83"/>
        <v>0</v>
      </c>
      <c r="Y131" s="35"/>
      <c r="Z131" s="35"/>
      <c r="AA131" s="35"/>
      <c r="AB131" s="40">
        <f t="shared" si="84"/>
        <v>0</v>
      </c>
      <c r="AC131" s="35"/>
      <c r="AD131" s="35"/>
      <c r="AE131" s="35"/>
      <c r="AF131" s="40">
        <f t="shared" si="85"/>
        <v>0</v>
      </c>
      <c r="AG131" s="40">
        <f t="shared" si="80"/>
        <v>0</v>
      </c>
      <c r="AH131" s="41">
        <f t="shared" si="86"/>
        <v>0</v>
      </c>
      <c r="AI131" s="42">
        <f t="shared" si="81"/>
        <v>0</v>
      </c>
    </row>
    <row r="132" spans="1:35" ht="12.75" hidden="1" customHeight="1" outlineLevel="1">
      <c r="A132" s="16">
        <v>4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82"/>
        <v>0</v>
      </c>
      <c r="U132" s="35"/>
      <c r="V132" s="35"/>
      <c r="W132" s="35"/>
      <c r="X132" s="40">
        <f t="shared" si="83"/>
        <v>0</v>
      </c>
      <c r="Y132" s="35"/>
      <c r="Z132" s="35"/>
      <c r="AA132" s="35"/>
      <c r="AB132" s="40">
        <f t="shared" si="84"/>
        <v>0</v>
      </c>
      <c r="AC132" s="35"/>
      <c r="AD132" s="35"/>
      <c r="AE132" s="35"/>
      <c r="AF132" s="40">
        <f t="shared" si="85"/>
        <v>0</v>
      </c>
      <c r="AG132" s="40">
        <f t="shared" si="80"/>
        <v>0</v>
      </c>
      <c r="AH132" s="41">
        <f t="shared" si="86"/>
        <v>0</v>
      </c>
      <c r="AI132" s="42">
        <f t="shared" si="81"/>
        <v>0</v>
      </c>
    </row>
    <row r="133" spans="1:35" ht="12.75" hidden="1" customHeight="1" outlineLevel="1">
      <c r="A133" s="16">
        <v>5</v>
      </c>
      <c r="B133" s="32"/>
      <c r="C133" s="31"/>
      <c r="D133" s="32"/>
      <c r="E133" s="32"/>
      <c r="F133" s="32"/>
      <c r="G133" s="31"/>
      <c r="H133" s="31"/>
      <c r="I133" s="29"/>
      <c r="J133" s="33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82"/>
        <v>0</v>
      </c>
      <c r="U133" s="35"/>
      <c r="V133" s="35"/>
      <c r="W133" s="35"/>
      <c r="X133" s="40">
        <f t="shared" si="83"/>
        <v>0</v>
      </c>
      <c r="Y133" s="35"/>
      <c r="Z133" s="35"/>
      <c r="AA133" s="35"/>
      <c r="AB133" s="40">
        <f t="shared" si="84"/>
        <v>0</v>
      </c>
      <c r="AC133" s="35"/>
      <c r="AD133" s="35"/>
      <c r="AE133" s="35"/>
      <c r="AF133" s="40">
        <f t="shared" si="85"/>
        <v>0</v>
      </c>
      <c r="AG133" s="40">
        <f t="shared" si="80"/>
        <v>0</v>
      </c>
      <c r="AH133" s="41">
        <f t="shared" si="86"/>
        <v>0</v>
      </c>
      <c r="AI133" s="42">
        <f t="shared" si="81"/>
        <v>0</v>
      </c>
    </row>
    <row r="134" spans="1:35" ht="12.75" hidden="1" customHeight="1" outlineLevel="1">
      <c r="A134" s="16">
        <v>6</v>
      </c>
      <c r="B134" s="32"/>
      <c r="C134" s="31"/>
      <c r="D134" s="32"/>
      <c r="E134" s="32"/>
      <c r="F134" s="32"/>
      <c r="G134" s="31"/>
      <c r="H134" s="31"/>
      <c r="I134" s="29"/>
      <c r="J134" s="33"/>
      <c r="K134" s="32"/>
      <c r="L134" s="35"/>
      <c r="M134" s="35"/>
      <c r="N134" s="35"/>
      <c r="O134" s="32"/>
      <c r="P134" s="32"/>
      <c r="Q134" s="35"/>
      <c r="R134" s="35"/>
      <c r="S134" s="35"/>
      <c r="T134" s="40">
        <f t="shared" si="82"/>
        <v>0</v>
      </c>
      <c r="U134" s="35"/>
      <c r="V134" s="35"/>
      <c r="W134" s="35"/>
      <c r="X134" s="40">
        <f t="shared" si="83"/>
        <v>0</v>
      </c>
      <c r="Y134" s="35"/>
      <c r="Z134" s="35"/>
      <c r="AA134" s="35"/>
      <c r="AB134" s="40">
        <f t="shared" si="84"/>
        <v>0</v>
      </c>
      <c r="AC134" s="35"/>
      <c r="AD134" s="35"/>
      <c r="AE134" s="35"/>
      <c r="AF134" s="40">
        <f t="shared" si="85"/>
        <v>0</v>
      </c>
      <c r="AG134" s="40">
        <f t="shared" si="80"/>
        <v>0</v>
      </c>
      <c r="AH134" s="41">
        <f t="shared" si="86"/>
        <v>0</v>
      </c>
      <c r="AI134" s="42">
        <f t="shared" si="81"/>
        <v>0</v>
      </c>
    </row>
    <row r="135" spans="1:35" ht="12.75" hidden="1" customHeight="1" outlineLevel="1">
      <c r="A135" s="16">
        <v>7</v>
      </c>
      <c r="B135" s="32"/>
      <c r="C135" s="31"/>
      <c r="D135" s="32"/>
      <c r="E135" s="32"/>
      <c r="F135" s="32"/>
      <c r="G135" s="31"/>
      <c r="H135" s="31"/>
      <c r="I135" s="29"/>
      <c r="J135" s="33"/>
      <c r="K135" s="32"/>
      <c r="L135" s="35"/>
      <c r="M135" s="35"/>
      <c r="N135" s="35"/>
      <c r="O135" s="32"/>
      <c r="P135" s="32"/>
      <c r="Q135" s="35"/>
      <c r="R135" s="35"/>
      <c r="S135" s="35"/>
      <c r="T135" s="40">
        <f t="shared" si="82"/>
        <v>0</v>
      </c>
      <c r="U135" s="35"/>
      <c r="V135" s="35"/>
      <c r="W135" s="35"/>
      <c r="X135" s="40">
        <f t="shared" si="83"/>
        <v>0</v>
      </c>
      <c r="Y135" s="35"/>
      <c r="Z135" s="35"/>
      <c r="AA135" s="35"/>
      <c r="AB135" s="40">
        <f t="shared" si="84"/>
        <v>0</v>
      </c>
      <c r="AC135" s="35"/>
      <c r="AD135" s="35"/>
      <c r="AE135" s="35"/>
      <c r="AF135" s="40">
        <f t="shared" si="85"/>
        <v>0</v>
      </c>
      <c r="AG135" s="40">
        <f t="shared" si="80"/>
        <v>0</v>
      </c>
      <c r="AH135" s="41">
        <f t="shared" si="86"/>
        <v>0</v>
      </c>
      <c r="AI135" s="42">
        <f t="shared" si="81"/>
        <v>0</v>
      </c>
    </row>
    <row r="136" spans="1:35" ht="12.75" hidden="1" customHeight="1" outlineLevel="1">
      <c r="A136" s="16">
        <v>8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si="82"/>
        <v>0</v>
      </c>
      <c r="U136" s="35"/>
      <c r="V136" s="35"/>
      <c r="W136" s="35"/>
      <c r="X136" s="40">
        <f t="shared" si="83"/>
        <v>0</v>
      </c>
      <c r="Y136" s="35"/>
      <c r="Z136" s="35"/>
      <c r="AA136" s="35"/>
      <c r="AB136" s="40">
        <f t="shared" si="84"/>
        <v>0</v>
      </c>
      <c r="AC136" s="35"/>
      <c r="AD136" s="35"/>
      <c r="AE136" s="35"/>
      <c r="AF136" s="40">
        <f t="shared" si="85"/>
        <v>0</v>
      </c>
      <c r="AG136" s="40">
        <f t="shared" si="80"/>
        <v>0</v>
      </c>
      <c r="AH136" s="41">
        <f t="shared" si="86"/>
        <v>0</v>
      </c>
      <c r="AI136" s="42">
        <f t="shared" si="81"/>
        <v>0</v>
      </c>
    </row>
    <row r="137" spans="1:35" ht="12.75" hidden="1" customHeight="1" outlineLevel="1">
      <c r="A137" s="16">
        <v>9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82"/>
        <v>0</v>
      </c>
      <c r="U137" s="35"/>
      <c r="V137" s="35"/>
      <c r="W137" s="35"/>
      <c r="X137" s="40">
        <f t="shared" si="83"/>
        <v>0</v>
      </c>
      <c r="Y137" s="35"/>
      <c r="Z137" s="35"/>
      <c r="AA137" s="35"/>
      <c r="AB137" s="40">
        <f t="shared" si="84"/>
        <v>0</v>
      </c>
      <c r="AC137" s="35"/>
      <c r="AD137" s="35"/>
      <c r="AE137" s="35"/>
      <c r="AF137" s="40">
        <f t="shared" si="85"/>
        <v>0</v>
      </c>
      <c r="AG137" s="40">
        <f t="shared" si="80"/>
        <v>0</v>
      </c>
      <c r="AH137" s="41">
        <f t="shared" si="86"/>
        <v>0</v>
      </c>
      <c r="AI137" s="42">
        <f t="shared" si="81"/>
        <v>0</v>
      </c>
    </row>
    <row r="138" spans="1:35" ht="12.75" hidden="1" customHeight="1" outlineLevel="1">
      <c r="A138" s="16">
        <v>10</v>
      </c>
      <c r="B138" s="32"/>
      <c r="C138" s="31"/>
      <c r="D138" s="32"/>
      <c r="E138" s="32"/>
      <c r="F138" s="32"/>
      <c r="G138" s="31"/>
      <c r="H138" s="31"/>
      <c r="I138" s="29"/>
      <c r="J138" s="34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82"/>
        <v>0</v>
      </c>
      <c r="U138" s="35"/>
      <c r="V138" s="35"/>
      <c r="W138" s="35"/>
      <c r="X138" s="40">
        <f t="shared" si="83"/>
        <v>0</v>
      </c>
      <c r="Y138" s="35"/>
      <c r="Z138" s="35"/>
      <c r="AA138" s="35"/>
      <c r="AB138" s="40">
        <f t="shared" si="84"/>
        <v>0</v>
      </c>
      <c r="AC138" s="35"/>
      <c r="AD138" s="35"/>
      <c r="AE138" s="35"/>
      <c r="AF138" s="40">
        <f t="shared" si="85"/>
        <v>0</v>
      </c>
      <c r="AG138" s="40">
        <f t="shared" si="80"/>
        <v>0</v>
      </c>
      <c r="AH138" s="41">
        <f t="shared" si="86"/>
        <v>0</v>
      </c>
      <c r="AI138" s="42">
        <f t="shared" si="81"/>
        <v>0</v>
      </c>
    </row>
    <row r="139" spans="1:35" ht="12.75" customHeight="1" collapsed="1">
      <c r="A139" s="142" t="s">
        <v>69</v>
      </c>
      <c r="B139" s="143"/>
      <c r="C139" s="143"/>
      <c r="D139" s="143"/>
      <c r="E139" s="143"/>
      <c r="F139" s="143"/>
      <c r="G139" s="143"/>
      <c r="H139" s="144"/>
      <c r="I139" s="55">
        <f>SUM(I129:I138)</f>
        <v>0</v>
      </c>
      <c r="J139" s="55">
        <f>SUM(J129:J138)</f>
        <v>0</v>
      </c>
      <c r="K139" s="56"/>
      <c r="L139" s="55">
        <f>SUM(L129:L138)</f>
        <v>0</v>
      </c>
      <c r="M139" s="55">
        <f>SUM(M129:M138)</f>
        <v>0</v>
      </c>
      <c r="N139" s="55">
        <f>SUM(N129:N138)</f>
        <v>0</v>
      </c>
      <c r="O139" s="57"/>
      <c r="P139" s="59"/>
      <c r="Q139" s="55">
        <f t="shared" ref="Q139:AG139" si="87">SUM(Q129:Q138)</f>
        <v>0</v>
      </c>
      <c r="R139" s="55">
        <f t="shared" si="87"/>
        <v>0</v>
      </c>
      <c r="S139" s="55">
        <f t="shared" si="87"/>
        <v>0</v>
      </c>
      <c r="T139" s="60">
        <f t="shared" si="87"/>
        <v>0</v>
      </c>
      <c r="U139" s="55">
        <f t="shared" si="87"/>
        <v>0</v>
      </c>
      <c r="V139" s="55">
        <f t="shared" si="87"/>
        <v>0</v>
      </c>
      <c r="W139" s="55">
        <f t="shared" si="87"/>
        <v>0</v>
      </c>
      <c r="X139" s="60">
        <f t="shared" si="87"/>
        <v>0</v>
      </c>
      <c r="Y139" s="55">
        <f t="shared" si="87"/>
        <v>0</v>
      </c>
      <c r="Z139" s="55">
        <f t="shared" si="87"/>
        <v>0</v>
      </c>
      <c r="AA139" s="55">
        <f t="shared" si="87"/>
        <v>0</v>
      </c>
      <c r="AB139" s="60">
        <f t="shared" si="87"/>
        <v>0</v>
      </c>
      <c r="AC139" s="55">
        <f t="shared" si="87"/>
        <v>0</v>
      </c>
      <c r="AD139" s="55">
        <f t="shared" si="87"/>
        <v>0</v>
      </c>
      <c r="AE139" s="55">
        <f t="shared" si="87"/>
        <v>0</v>
      </c>
      <c r="AF139" s="60">
        <f t="shared" si="87"/>
        <v>0</v>
      </c>
      <c r="AG139" s="53">
        <f t="shared" si="87"/>
        <v>0</v>
      </c>
      <c r="AH139" s="54">
        <f>IF(ISERROR(AG139/I139),0,AG139/I139)</f>
        <v>0</v>
      </c>
      <c r="AI139" s="54">
        <f>IF(ISERROR(AG139/$AG$191),0,AG139/$AG$191)</f>
        <v>0</v>
      </c>
    </row>
    <row r="140" spans="1:35" ht="12.75" customHeight="1">
      <c r="A140" s="36"/>
      <c r="B140" s="148" t="s">
        <v>18</v>
      </c>
      <c r="C140" s="149"/>
      <c r="D140" s="150"/>
      <c r="E140" s="18"/>
      <c r="F140" s="19"/>
      <c r="G140" s="20"/>
      <c r="H140" s="20"/>
      <c r="I140" s="21"/>
      <c r="J140" s="22"/>
      <c r="K140" s="23"/>
      <c r="L140" s="24"/>
      <c r="M140" s="24"/>
      <c r="N140" s="24"/>
      <c r="O140" s="19"/>
      <c r="P140" s="25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6"/>
      <c r="AI140" s="26"/>
    </row>
    <row r="141" spans="1:35" ht="12.75" hidden="1" customHeight="1" outlineLevel="1">
      <c r="A141" s="16">
        <v>1</v>
      </c>
      <c r="B141" s="28"/>
      <c r="C141" s="27"/>
      <c r="D141" s="28"/>
      <c r="E141" s="28"/>
      <c r="F141" s="28"/>
      <c r="G141" s="27"/>
      <c r="H141" s="27"/>
      <c r="I141" s="29"/>
      <c r="J141" s="30"/>
      <c r="K141" s="28"/>
      <c r="L141" s="35"/>
      <c r="M141" s="35"/>
      <c r="N141" s="35"/>
      <c r="O141" s="28"/>
      <c r="P141" s="28"/>
      <c r="Q141" s="35"/>
      <c r="R141" s="35"/>
      <c r="S141" s="35"/>
      <c r="T141" s="40">
        <f>SUM(Q141:S141)</f>
        <v>0</v>
      </c>
      <c r="U141" s="35"/>
      <c r="V141" s="35"/>
      <c r="W141" s="35"/>
      <c r="X141" s="40">
        <f>SUM(U141:W141)</f>
        <v>0</v>
      </c>
      <c r="Y141" s="35"/>
      <c r="Z141" s="35"/>
      <c r="AA141" s="35"/>
      <c r="AB141" s="40">
        <f>SUM(Y141:AA141)</f>
        <v>0</v>
      </c>
      <c r="AC141" s="35"/>
      <c r="AD141" s="35"/>
      <c r="AE141" s="35"/>
      <c r="AF141" s="40">
        <f>SUM(AC141:AE141)</f>
        <v>0</v>
      </c>
      <c r="AG141" s="40">
        <f t="shared" ref="AG141:AG150" si="88">SUM(T141,X141,AB141,AF141)</f>
        <v>0</v>
      </c>
      <c r="AH141" s="41">
        <f>IF(ISERROR(AG141/I141),0,AG141/I141)</f>
        <v>0</v>
      </c>
      <c r="AI141" s="42">
        <f t="shared" ref="AI141:AI150" si="89">IF(ISERROR(AG141/$AG$191),"-",AG141/$AG$191)</f>
        <v>0</v>
      </c>
    </row>
    <row r="142" spans="1:35" ht="12.75" hidden="1" customHeight="1" outlineLevel="1">
      <c r="A142" s="16">
        <v>2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ref="T142:T150" si="90">SUM(Q142:S142)</f>
        <v>0</v>
      </c>
      <c r="U142" s="35"/>
      <c r="V142" s="35"/>
      <c r="W142" s="35"/>
      <c r="X142" s="40">
        <f t="shared" ref="X142:X150" si="91">SUM(U142:W142)</f>
        <v>0</v>
      </c>
      <c r="Y142" s="35"/>
      <c r="Z142" s="35"/>
      <c r="AA142" s="35"/>
      <c r="AB142" s="40">
        <f t="shared" ref="AB142:AB150" si="92">SUM(Y142:AA142)</f>
        <v>0</v>
      </c>
      <c r="AC142" s="35"/>
      <c r="AD142" s="35"/>
      <c r="AE142" s="35"/>
      <c r="AF142" s="40">
        <f t="shared" ref="AF142:AF150" si="93">SUM(AC142:AE142)</f>
        <v>0</v>
      </c>
      <c r="AG142" s="40">
        <f t="shared" si="88"/>
        <v>0</v>
      </c>
      <c r="AH142" s="41">
        <f t="shared" ref="AH142:AH150" si="94">IF(ISERROR(AG142/I142),0,AG142/I142)</f>
        <v>0</v>
      </c>
      <c r="AI142" s="42">
        <f t="shared" si="89"/>
        <v>0</v>
      </c>
    </row>
    <row r="143" spans="1:35" ht="12.75" hidden="1" customHeight="1" outlineLevel="1">
      <c r="A143" s="16">
        <v>3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si="90"/>
        <v>0</v>
      </c>
      <c r="U143" s="35"/>
      <c r="V143" s="35"/>
      <c r="W143" s="35"/>
      <c r="X143" s="40">
        <f t="shared" si="91"/>
        <v>0</v>
      </c>
      <c r="Y143" s="35"/>
      <c r="Z143" s="35"/>
      <c r="AA143" s="35"/>
      <c r="AB143" s="40">
        <f t="shared" si="92"/>
        <v>0</v>
      </c>
      <c r="AC143" s="35"/>
      <c r="AD143" s="35"/>
      <c r="AE143" s="35"/>
      <c r="AF143" s="40">
        <f t="shared" si="93"/>
        <v>0</v>
      </c>
      <c r="AG143" s="40">
        <f t="shared" si="88"/>
        <v>0</v>
      </c>
      <c r="AH143" s="41">
        <f t="shared" si="94"/>
        <v>0</v>
      </c>
      <c r="AI143" s="42">
        <f t="shared" si="89"/>
        <v>0</v>
      </c>
    </row>
    <row r="144" spans="1:35" ht="12.75" hidden="1" customHeight="1" outlineLevel="1">
      <c r="A144" s="16">
        <v>4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90"/>
        <v>0</v>
      </c>
      <c r="U144" s="35"/>
      <c r="V144" s="35"/>
      <c r="W144" s="35"/>
      <c r="X144" s="40">
        <f t="shared" si="91"/>
        <v>0</v>
      </c>
      <c r="Y144" s="35"/>
      <c r="Z144" s="35"/>
      <c r="AA144" s="35"/>
      <c r="AB144" s="40">
        <f t="shared" si="92"/>
        <v>0</v>
      </c>
      <c r="AC144" s="35"/>
      <c r="AD144" s="35"/>
      <c r="AE144" s="35"/>
      <c r="AF144" s="40">
        <f t="shared" si="93"/>
        <v>0</v>
      </c>
      <c r="AG144" s="40">
        <f t="shared" si="88"/>
        <v>0</v>
      </c>
      <c r="AH144" s="41">
        <f t="shared" si="94"/>
        <v>0</v>
      </c>
      <c r="AI144" s="42">
        <f t="shared" si="89"/>
        <v>0</v>
      </c>
    </row>
    <row r="145" spans="1:35" ht="12.75" hidden="1" customHeight="1" outlineLevel="1">
      <c r="A145" s="16">
        <v>5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90"/>
        <v>0</v>
      </c>
      <c r="U145" s="35"/>
      <c r="V145" s="35"/>
      <c r="W145" s="35"/>
      <c r="X145" s="40">
        <f t="shared" si="91"/>
        <v>0</v>
      </c>
      <c r="Y145" s="35"/>
      <c r="Z145" s="35"/>
      <c r="AA145" s="35"/>
      <c r="AB145" s="40">
        <f t="shared" si="92"/>
        <v>0</v>
      </c>
      <c r="AC145" s="35"/>
      <c r="AD145" s="35"/>
      <c r="AE145" s="35"/>
      <c r="AF145" s="40">
        <f t="shared" si="93"/>
        <v>0</v>
      </c>
      <c r="AG145" s="40">
        <f t="shared" si="88"/>
        <v>0</v>
      </c>
      <c r="AH145" s="41">
        <f t="shared" si="94"/>
        <v>0</v>
      </c>
      <c r="AI145" s="42">
        <f t="shared" si="89"/>
        <v>0</v>
      </c>
    </row>
    <row r="146" spans="1:35" ht="12.75" hidden="1" customHeight="1" outlineLevel="1">
      <c r="A146" s="16">
        <v>6</v>
      </c>
      <c r="B146" s="32"/>
      <c r="C146" s="31"/>
      <c r="D146" s="32"/>
      <c r="E146" s="32"/>
      <c r="F146" s="32"/>
      <c r="G146" s="31"/>
      <c r="H146" s="31"/>
      <c r="I146" s="29"/>
      <c r="J146" s="33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90"/>
        <v>0</v>
      </c>
      <c r="U146" s="35"/>
      <c r="V146" s="35"/>
      <c r="W146" s="35"/>
      <c r="X146" s="40">
        <f t="shared" si="91"/>
        <v>0</v>
      </c>
      <c r="Y146" s="35"/>
      <c r="Z146" s="35"/>
      <c r="AA146" s="35"/>
      <c r="AB146" s="40">
        <f t="shared" si="92"/>
        <v>0</v>
      </c>
      <c r="AC146" s="35"/>
      <c r="AD146" s="35"/>
      <c r="AE146" s="35"/>
      <c r="AF146" s="40">
        <f t="shared" si="93"/>
        <v>0</v>
      </c>
      <c r="AG146" s="40">
        <f t="shared" si="88"/>
        <v>0</v>
      </c>
      <c r="AH146" s="41">
        <f t="shared" si="94"/>
        <v>0</v>
      </c>
      <c r="AI146" s="42">
        <f t="shared" si="89"/>
        <v>0</v>
      </c>
    </row>
    <row r="147" spans="1:35" ht="12.75" hidden="1" customHeight="1" outlineLevel="1">
      <c r="A147" s="16">
        <v>7</v>
      </c>
      <c r="B147" s="32"/>
      <c r="C147" s="31"/>
      <c r="D147" s="32"/>
      <c r="E147" s="32"/>
      <c r="F147" s="32"/>
      <c r="G147" s="31"/>
      <c r="H147" s="31"/>
      <c r="I147" s="29"/>
      <c r="J147" s="33"/>
      <c r="K147" s="32"/>
      <c r="L147" s="35"/>
      <c r="M147" s="35"/>
      <c r="N147" s="35"/>
      <c r="O147" s="32"/>
      <c r="P147" s="32"/>
      <c r="Q147" s="35"/>
      <c r="R147" s="35"/>
      <c r="S147" s="35"/>
      <c r="T147" s="40">
        <f t="shared" si="90"/>
        <v>0</v>
      </c>
      <c r="U147" s="35"/>
      <c r="V147" s="35"/>
      <c r="W147" s="35"/>
      <c r="X147" s="40">
        <f t="shared" si="91"/>
        <v>0</v>
      </c>
      <c r="Y147" s="35"/>
      <c r="Z147" s="35"/>
      <c r="AA147" s="35"/>
      <c r="AB147" s="40">
        <f t="shared" si="92"/>
        <v>0</v>
      </c>
      <c r="AC147" s="35"/>
      <c r="AD147" s="35"/>
      <c r="AE147" s="35"/>
      <c r="AF147" s="40">
        <f t="shared" si="93"/>
        <v>0</v>
      </c>
      <c r="AG147" s="40">
        <f t="shared" si="88"/>
        <v>0</v>
      </c>
      <c r="AH147" s="41">
        <f t="shared" si="94"/>
        <v>0</v>
      </c>
      <c r="AI147" s="42">
        <f t="shared" si="89"/>
        <v>0</v>
      </c>
    </row>
    <row r="148" spans="1:35" ht="12.75" hidden="1" customHeight="1" outlineLevel="1">
      <c r="A148" s="16">
        <v>8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si="90"/>
        <v>0</v>
      </c>
      <c r="U148" s="35"/>
      <c r="V148" s="35"/>
      <c r="W148" s="35"/>
      <c r="X148" s="40">
        <f t="shared" si="91"/>
        <v>0</v>
      </c>
      <c r="Y148" s="35"/>
      <c r="Z148" s="35"/>
      <c r="AA148" s="35"/>
      <c r="AB148" s="40">
        <f t="shared" si="92"/>
        <v>0</v>
      </c>
      <c r="AC148" s="35"/>
      <c r="AD148" s="35"/>
      <c r="AE148" s="35"/>
      <c r="AF148" s="40">
        <f t="shared" si="93"/>
        <v>0</v>
      </c>
      <c r="AG148" s="40">
        <f t="shared" si="88"/>
        <v>0</v>
      </c>
      <c r="AH148" s="41">
        <f t="shared" si="94"/>
        <v>0</v>
      </c>
      <c r="AI148" s="42">
        <f t="shared" si="89"/>
        <v>0</v>
      </c>
    </row>
    <row r="149" spans="1:35" ht="12.75" hidden="1" customHeight="1" outlineLevel="1">
      <c r="A149" s="16">
        <v>9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90"/>
        <v>0</v>
      </c>
      <c r="U149" s="35"/>
      <c r="V149" s="35"/>
      <c r="W149" s="35"/>
      <c r="X149" s="40">
        <f t="shared" si="91"/>
        <v>0</v>
      </c>
      <c r="Y149" s="35"/>
      <c r="Z149" s="35"/>
      <c r="AA149" s="35"/>
      <c r="AB149" s="40">
        <f t="shared" si="92"/>
        <v>0</v>
      </c>
      <c r="AC149" s="35"/>
      <c r="AD149" s="35"/>
      <c r="AE149" s="35"/>
      <c r="AF149" s="40">
        <f t="shared" si="93"/>
        <v>0</v>
      </c>
      <c r="AG149" s="40">
        <f t="shared" si="88"/>
        <v>0</v>
      </c>
      <c r="AH149" s="41">
        <f t="shared" si="94"/>
        <v>0</v>
      </c>
      <c r="AI149" s="42">
        <f t="shared" si="89"/>
        <v>0</v>
      </c>
    </row>
    <row r="150" spans="1:35" ht="12.75" hidden="1" customHeight="1" outlineLevel="1">
      <c r="A150" s="16">
        <v>10</v>
      </c>
      <c r="B150" s="32"/>
      <c r="C150" s="31"/>
      <c r="D150" s="32"/>
      <c r="E150" s="32"/>
      <c r="F150" s="32"/>
      <c r="G150" s="31"/>
      <c r="H150" s="31"/>
      <c r="I150" s="29"/>
      <c r="J150" s="34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90"/>
        <v>0</v>
      </c>
      <c r="U150" s="35"/>
      <c r="V150" s="35"/>
      <c r="W150" s="35"/>
      <c r="X150" s="40">
        <f t="shared" si="91"/>
        <v>0</v>
      </c>
      <c r="Y150" s="35"/>
      <c r="Z150" s="35"/>
      <c r="AA150" s="35"/>
      <c r="AB150" s="40">
        <f t="shared" si="92"/>
        <v>0</v>
      </c>
      <c r="AC150" s="35"/>
      <c r="AD150" s="35"/>
      <c r="AE150" s="35"/>
      <c r="AF150" s="40">
        <f t="shared" si="93"/>
        <v>0</v>
      </c>
      <c r="AG150" s="40">
        <f t="shared" si="88"/>
        <v>0</v>
      </c>
      <c r="AH150" s="41">
        <f t="shared" si="94"/>
        <v>0</v>
      </c>
      <c r="AI150" s="42">
        <f t="shared" si="89"/>
        <v>0</v>
      </c>
    </row>
    <row r="151" spans="1:35" ht="12.75" customHeight="1" collapsed="1">
      <c r="A151" s="142" t="s">
        <v>70</v>
      </c>
      <c r="B151" s="143"/>
      <c r="C151" s="143"/>
      <c r="D151" s="143"/>
      <c r="E151" s="143"/>
      <c r="F151" s="143"/>
      <c r="G151" s="143"/>
      <c r="H151" s="144"/>
      <c r="I151" s="55">
        <f>SUM(I141:I150)</f>
        <v>0</v>
      </c>
      <c r="J151" s="55">
        <f>SUM(J141:J150)</f>
        <v>0</v>
      </c>
      <c r="K151" s="56"/>
      <c r="L151" s="55">
        <f>SUM(L141:L150)</f>
        <v>0</v>
      </c>
      <c r="M151" s="55">
        <f>SUM(M141:M150)</f>
        <v>0</v>
      </c>
      <c r="N151" s="55">
        <f>SUM(N141:N150)</f>
        <v>0</v>
      </c>
      <c r="O151" s="57"/>
      <c r="P151" s="59"/>
      <c r="Q151" s="55">
        <f t="shared" ref="Q151:AG151" si="95">SUM(Q141:Q150)</f>
        <v>0</v>
      </c>
      <c r="R151" s="55">
        <f t="shared" si="95"/>
        <v>0</v>
      </c>
      <c r="S151" s="55">
        <f t="shared" si="95"/>
        <v>0</v>
      </c>
      <c r="T151" s="60">
        <f t="shared" si="95"/>
        <v>0</v>
      </c>
      <c r="U151" s="55">
        <f t="shared" si="95"/>
        <v>0</v>
      </c>
      <c r="V151" s="55">
        <f t="shared" si="95"/>
        <v>0</v>
      </c>
      <c r="W151" s="55">
        <f t="shared" si="95"/>
        <v>0</v>
      </c>
      <c r="X151" s="60">
        <f t="shared" si="95"/>
        <v>0</v>
      </c>
      <c r="Y151" s="55">
        <f t="shared" si="95"/>
        <v>0</v>
      </c>
      <c r="Z151" s="55">
        <f t="shared" si="95"/>
        <v>0</v>
      </c>
      <c r="AA151" s="55">
        <f t="shared" si="95"/>
        <v>0</v>
      </c>
      <c r="AB151" s="60">
        <f t="shared" si="95"/>
        <v>0</v>
      </c>
      <c r="AC151" s="55">
        <f t="shared" si="95"/>
        <v>0</v>
      </c>
      <c r="AD151" s="55">
        <f t="shared" si="95"/>
        <v>0</v>
      </c>
      <c r="AE151" s="55">
        <f t="shared" si="95"/>
        <v>0</v>
      </c>
      <c r="AF151" s="60">
        <f t="shared" si="95"/>
        <v>0</v>
      </c>
      <c r="AG151" s="53">
        <f t="shared" si="95"/>
        <v>0</v>
      </c>
      <c r="AH151" s="54">
        <f>IF(ISERROR(AG151/I151),0,AG151/I151)</f>
        <v>0</v>
      </c>
      <c r="AI151" s="54">
        <f>IF(ISERROR(AG151/$AG$191),0,AG151/$AG$191)</f>
        <v>0</v>
      </c>
    </row>
    <row r="152" spans="1:35" ht="12.75" customHeight="1">
      <c r="A152" s="36"/>
      <c r="B152" s="148" t="s">
        <v>71</v>
      </c>
      <c r="C152" s="149"/>
      <c r="D152" s="150"/>
      <c r="E152" s="18"/>
      <c r="F152" s="19"/>
      <c r="G152" s="20"/>
      <c r="H152" s="20"/>
      <c r="I152" s="21"/>
      <c r="J152" s="22"/>
      <c r="K152" s="23"/>
      <c r="L152" s="24"/>
      <c r="M152" s="24"/>
      <c r="N152" s="24"/>
      <c r="O152" s="19"/>
      <c r="P152" s="25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6"/>
      <c r="AI152" s="26"/>
    </row>
    <row r="153" spans="1:35" ht="12.75" hidden="1" customHeight="1" outlineLevel="1">
      <c r="A153" s="16">
        <v>1</v>
      </c>
      <c r="B153" s="28"/>
      <c r="C153" s="27"/>
      <c r="D153" s="28"/>
      <c r="E153" s="28"/>
      <c r="F153" s="28"/>
      <c r="G153" s="27"/>
      <c r="H153" s="27"/>
      <c r="I153" s="29"/>
      <c r="J153" s="30"/>
      <c r="K153" s="28"/>
      <c r="L153" s="35"/>
      <c r="M153" s="35"/>
      <c r="N153" s="35"/>
      <c r="O153" s="28"/>
      <c r="P153" s="28"/>
      <c r="Q153" s="35"/>
      <c r="R153" s="35"/>
      <c r="S153" s="35"/>
      <c r="T153" s="40">
        <f>SUM(Q153:S153)</f>
        <v>0</v>
      </c>
      <c r="U153" s="35"/>
      <c r="V153" s="35"/>
      <c r="W153" s="35"/>
      <c r="X153" s="40">
        <f>SUM(U153:W153)</f>
        <v>0</v>
      </c>
      <c r="Y153" s="35"/>
      <c r="Z153" s="35"/>
      <c r="AA153" s="35"/>
      <c r="AB153" s="40">
        <f>SUM(Y153:AA153)</f>
        <v>0</v>
      </c>
      <c r="AC153" s="35"/>
      <c r="AD153" s="35"/>
      <c r="AE153" s="35"/>
      <c r="AF153" s="40">
        <f>SUM(AC153:AE153)</f>
        <v>0</v>
      </c>
      <c r="AG153" s="40">
        <f t="shared" ref="AG153:AG162" si="96">SUM(T153,X153,AB153,AF153)</f>
        <v>0</v>
      </c>
      <c r="AH153" s="41">
        <f>IF(ISERROR(AG153/I153),0,AG153/I153)</f>
        <v>0</v>
      </c>
      <c r="AI153" s="42">
        <f t="shared" ref="AI153:AI162" si="97">IF(ISERROR(AG153/$AG$191),"-",AG153/$AG$191)</f>
        <v>0</v>
      </c>
    </row>
    <row r="154" spans="1:35" ht="12.75" hidden="1" customHeight="1" outlineLevel="1">
      <c r="A154" s="16">
        <v>2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ref="T154:T162" si="98">SUM(Q154:S154)</f>
        <v>0</v>
      </c>
      <c r="U154" s="35"/>
      <c r="V154" s="35"/>
      <c r="W154" s="35"/>
      <c r="X154" s="40">
        <f t="shared" ref="X154:X162" si="99">SUM(U154:W154)</f>
        <v>0</v>
      </c>
      <c r="Y154" s="35"/>
      <c r="Z154" s="35"/>
      <c r="AA154" s="35"/>
      <c r="AB154" s="40">
        <f t="shared" ref="AB154:AB162" si="100">SUM(Y154:AA154)</f>
        <v>0</v>
      </c>
      <c r="AC154" s="35"/>
      <c r="AD154" s="35"/>
      <c r="AE154" s="35"/>
      <c r="AF154" s="40">
        <f t="shared" ref="AF154:AF162" si="101">SUM(AC154:AE154)</f>
        <v>0</v>
      </c>
      <c r="AG154" s="40">
        <f t="shared" si="96"/>
        <v>0</v>
      </c>
      <c r="AH154" s="41">
        <f t="shared" ref="AH154:AH162" si="102">IF(ISERROR(AG154/I154),0,AG154/I154)</f>
        <v>0</v>
      </c>
      <c r="AI154" s="42">
        <f t="shared" si="97"/>
        <v>0</v>
      </c>
    </row>
    <row r="155" spans="1:35" ht="12.75" hidden="1" customHeight="1" outlineLevel="1">
      <c r="A155" s="16">
        <v>3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si="98"/>
        <v>0</v>
      </c>
      <c r="U155" s="35"/>
      <c r="V155" s="35"/>
      <c r="W155" s="35"/>
      <c r="X155" s="40">
        <f t="shared" si="99"/>
        <v>0</v>
      </c>
      <c r="Y155" s="35"/>
      <c r="Z155" s="35"/>
      <c r="AA155" s="35"/>
      <c r="AB155" s="40">
        <f t="shared" si="100"/>
        <v>0</v>
      </c>
      <c r="AC155" s="35"/>
      <c r="AD155" s="35"/>
      <c r="AE155" s="35"/>
      <c r="AF155" s="40">
        <f t="shared" si="101"/>
        <v>0</v>
      </c>
      <c r="AG155" s="40">
        <f t="shared" si="96"/>
        <v>0</v>
      </c>
      <c r="AH155" s="41">
        <f t="shared" si="102"/>
        <v>0</v>
      </c>
      <c r="AI155" s="42">
        <f t="shared" si="97"/>
        <v>0</v>
      </c>
    </row>
    <row r="156" spans="1:35" ht="12.75" hidden="1" customHeight="1" outlineLevel="1">
      <c r="A156" s="16">
        <v>4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98"/>
        <v>0</v>
      </c>
      <c r="U156" s="35"/>
      <c r="V156" s="35"/>
      <c r="W156" s="35"/>
      <c r="X156" s="40">
        <f t="shared" si="99"/>
        <v>0</v>
      </c>
      <c r="Y156" s="35"/>
      <c r="Z156" s="35"/>
      <c r="AA156" s="35"/>
      <c r="AB156" s="40">
        <f t="shared" si="100"/>
        <v>0</v>
      </c>
      <c r="AC156" s="35"/>
      <c r="AD156" s="35"/>
      <c r="AE156" s="35"/>
      <c r="AF156" s="40">
        <f t="shared" si="101"/>
        <v>0</v>
      </c>
      <c r="AG156" s="40">
        <f t="shared" si="96"/>
        <v>0</v>
      </c>
      <c r="AH156" s="41">
        <f t="shared" si="102"/>
        <v>0</v>
      </c>
      <c r="AI156" s="42">
        <f t="shared" si="97"/>
        <v>0</v>
      </c>
    </row>
    <row r="157" spans="1:35" ht="12.75" hidden="1" customHeight="1" outlineLevel="1">
      <c r="A157" s="16">
        <v>5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98"/>
        <v>0</v>
      </c>
      <c r="U157" s="35"/>
      <c r="V157" s="35"/>
      <c r="W157" s="35"/>
      <c r="X157" s="40">
        <f t="shared" si="99"/>
        <v>0</v>
      </c>
      <c r="Y157" s="35"/>
      <c r="Z157" s="35"/>
      <c r="AA157" s="35"/>
      <c r="AB157" s="40">
        <f t="shared" si="100"/>
        <v>0</v>
      </c>
      <c r="AC157" s="35"/>
      <c r="AD157" s="35"/>
      <c r="AE157" s="35"/>
      <c r="AF157" s="40">
        <f t="shared" si="101"/>
        <v>0</v>
      </c>
      <c r="AG157" s="40">
        <f t="shared" si="96"/>
        <v>0</v>
      </c>
      <c r="AH157" s="41">
        <f t="shared" si="102"/>
        <v>0</v>
      </c>
      <c r="AI157" s="42">
        <f t="shared" si="97"/>
        <v>0</v>
      </c>
    </row>
    <row r="158" spans="1:35" ht="12.75" hidden="1" customHeight="1" outlineLevel="1">
      <c r="A158" s="16">
        <v>6</v>
      </c>
      <c r="B158" s="32"/>
      <c r="C158" s="31"/>
      <c r="D158" s="32"/>
      <c r="E158" s="32"/>
      <c r="F158" s="32"/>
      <c r="G158" s="31"/>
      <c r="H158" s="31"/>
      <c r="I158" s="29"/>
      <c r="J158" s="33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98"/>
        <v>0</v>
      </c>
      <c r="U158" s="35"/>
      <c r="V158" s="35"/>
      <c r="W158" s="35"/>
      <c r="X158" s="40">
        <f t="shared" si="99"/>
        <v>0</v>
      </c>
      <c r="Y158" s="35"/>
      <c r="Z158" s="35"/>
      <c r="AA158" s="35"/>
      <c r="AB158" s="40">
        <f t="shared" si="100"/>
        <v>0</v>
      </c>
      <c r="AC158" s="35"/>
      <c r="AD158" s="35"/>
      <c r="AE158" s="35"/>
      <c r="AF158" s="40">
        <f t="shared" si="101"/>
        <v>0</v>
      </c>
      <c r="AG158" s="40">
        <f t="shared" si="96"/>
        <v>0</v>
      </c>
      <c r="AH158" s="41">
        <f t="shared" si="102"/>
        <v>0</v>
      </c>
      <c r="AI158" s="42">
        <f t="shared" si="97"/>
        <v>0</v>
      </c>
    </row>
    <row r="159" spans="1:35" ht="12.75" hidden="1" customHeight="1" outlineLevel="1">
      <c r="A159" s="16">
        <v>7</v>
      </c>
      <c r="B159" s="32"/>
      <c r="C159" s="31"/>
      <c r="D159" s="32"/>
      <c r="E159" s="32"/>
      <c r="F159" s="32"/>
      <c r="G159" s="31"/>
      <c r="H159" s="31"/>
      <c r="I159" s="29"/>
      <c r="J159" s="33"/>
      <c r="K159" s="32"/>
      <c r="L159" s="35"/>
      <c r="M159" s="35"/>
      <c r="N159" s="35"/>
      <c r="O159" s="32"/>
      <c r="P159" s="32"/>
      <c r="Q159" s="35"/>
      <c r="R159" s="35"/>
      <c r="S159" s="35"/>
      <c r="T159" s="40">
        <f t="shared" si="98"/>
        <v>0</v>
      </c>
      <c r="U159" s="35"/>
      <c r="V159" s="35"/>
      <c r="W159" s="35"/>
      <c r="X159" s="40">
        <f t="shared" si="99"/>
        <v>0</v>
      </c>
      <c r="Y159" s="35"/>
      <c r="Z159" s="35"/>
      <c r="AA159" s="35"/>
      <c r="AB159" s="40">
        <f t="shared" si="100"/>
        <v>0</v>
      </c>
      <c r="AC159" s="35"/>
      <c r="AD159" s="35"/>
      <c r="AE159" s="35"/>
      <c r="AF159" s="40">
        <f t="shared" si="101"/>
        <v>0</v>
      </c>
      <c r="AG159" s="40">
        <f t="shared" si="96"/>
        <v>0</v>
      </c>
      <c r="AH159" s="41">
        <f t="shared" si="102"/>
        <v>0</v>
      </c>
      <c r="AI159" s="42">
        <f t="shared" si="97"/>
        <v>0</v>
      </c>
    </row>
    <row r="160" spans="1:35" ht="12.75" hidden="1" customHeight="1" outlineLevel="1">
      <c r="A160" s="16">
        <v>8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si="98"/>
        <v>0</v>
      </c>
      <c r="U160" s="35"/>
      <c r="V160" s="35"/>
      <c r="W160" s="35"/>
      <c r="X160" s="40">
        <f t="shared" si="99"/>
        <v>0</v>
      </c>
      <c r="Y160" s="35"/>
      <c r="Z160" s="35"/>
      <c r="AA160" s="35"/>
      <c r="AB160" s="40">
        <f t="shared" si="100"/>
        <v>0</v>
      </c>
      <c r="AC160" s="35"/>
      <c r="AD160" s="35"/>
      <c r="AE160" s="35"/>
      <c r="AF160" s="40">
        <f t="shared" si="101"/>
        <v>0</v>
      </c>
      <c r="AG160" s="40">
        <f t="shared" si="96"/>
        <v>0</v>
      </c>
      <c r="AH160" s="41">
        <f t="shared" si="102"/>
        <v>0</v>
      </c>
      <c r="AI160" s="42">
        <f t="shared" si="97"/>
        <v>0</v>
      </c>
    </row>
    <row r="161" spans="1:35" ht="12.75" hidden="1" customHeight="1" outlineLevel="1">
      <c r="A161" s="16">
        <v>9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98"/>
        <v>0</v>
      </c>
      <c r="U161" s="35"/>
      <c r="V161" s="35"/>
      <c r="W161" s="35"/>
      <c r="X161" s="40">
        <f t="shared" si="99"/>
        <v>0</v>
      </c>
      <c r="Y161" s="35"/>
      <c r="Z161" s="35"/>
      <c r="AA161" s="35"/>
      <c r="AB161" s="40">
        <f t="shared" si="100"/>
        <v>0</v>
      </c>
      <c r="AC161" s="35"/>
      <c r="AD161" s="35"/>
      <c r="AE161" s="35"/>
      <c r="AF161" s="40">
        <f t="shared" si="101"/>
        <v>0</v>
      </c>
      <c r="AG161" s="40">
        <f t="shared" si="96"/>
        <v>0</v>
      </c>
      <c r="AH161" s="41">
        <f t="shared" si="102"/>
        <v>0</v>
      </c>
      <c r="AI161" s="42">
        <f t="shared" si="97"/>
        <v>0</v>
      </c>
    </row>
    <row r="162" spans="1:35" ht="12.75" hidden="1" customHeight="1" outlineLevel="1">
      <c r="A162" s="16">
        <v>10</v>
      </c>
      <c r="B162" s="32"/>
      <c r="C162" s="31"/>
      <c r="D162" s="32"/>
      <c r="E162" s="32"/>
      <c r="F162" s="32"/>
      <c r="G162" s="31"/>
      <c r="H162" s="31"/>
      <c r="I162" s="29"/>
      <c r="J162" s="34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98"/>
        <v>0</v>
      </c>
      <c r="U162" s="35"/>
      <c r="V162" s="35"/>
      <c r="W162" s="35"/>
      <c r="X162" s="40">
        <f t="shared" si="99"/>
        <v>0</v>
      </c>
      <c r="Y162" s="35"/>
      <c r="Z162" s="35"/>
      <c r="AA162" s="35"/>
      <c r="AB162" s="40">
        <f t="shared" si="100"/>
        <v>0</v>
      </c>
      <c r="AC162" s="35"/>
      <c r="AD162" s="35"/>
      <c r="AE162" s="35"/>
      <c r="AF162" s="40">
        <f t="shared" si="101"/>
        <v>0</v>
      </c>
      <c r="AG162" s="40">
        <f t="shared" si="96"/>
        <v>0</v>
      </c>
      <c r="AH162" s="41">
        <f t="shared" si="102"/>
        <v>0</v>
      </c>
      <c r="AI162" s="42">
        <f t="shared" si="97"/>
        <v>0</v>
      </c>
    </row>
    <row r="163" spans="1:35" ht="12.75" customHeight="1" collapsed="1">
      <c r="A163" s="142" t="s">
        <v>72</v>
      </c>
      <c r="B163" s="143"/>
      <c r="C163" s="143"/>
      <c r="D163" s="143"/>
      <c r="E163" s="143"/>
      <c r="F163" s="143"/>
      <c r="G163" s="143"/>
      <c r="H163" s="144"/>
      <c r="I163" s="55">
        <f>SUM(I153:I162)</f>
        <v>0</v>
      </c>
      <c r="J163" s="55">
        <f>SUM(J153:J162)</f>
        <v>0</v>
      </c>
      <c r="K163" s="56"/>
      <c r="L163" s="55">
        <f>SUM(L153:L162)</f>
        <v>0</v>
      </c>
      <c r="M163" s="55">
        <f>SUM(M153:M162)</f>
        <v>0</v>
      </c>
      <c r="N163" s="55">
        <f>SUM(N153:N162)</f>
        <v>0</v>
      </c>
      <c r="O163" s="57"/>
      <c r="P163" s="59"/>
      <c r="Q163" s="55">
        <f t="shared" ref="Q163:AG163" si="103">SUM(Q153:Q162)</f>
        <v>0</v>
      </c>
      <c r="R163" s="55">
        <f t="shared" si="103"/>
        <v>0</v>
      </c>
      <c r="S163" s="55">
        <f t="shared" si="103"/>
        <v>0</v>
      </c>
      <c r="T163" s="60">
        <f t="shared" si="103"/>
        <v>0</v>
      </c>
      <c r="U163" s="55">
        <f t="shared" si="103"/>
        <v>0</v>
      </c>
      <c r="V163" s="55">
        <f t="shared" si="103"/>
        <v>0</v>
      </c>
      <c r="W163" s="55">
        <f t="shared" si="103"/>
        <v>0</v>
      </c>
      <c r="X163" s="60">
        <f t="shared" si="103"/>
        <v>0</v>
      </c>
      <c r="Y163" s="55">
        <f t="shared" si="103"/>
        <v>0</v>
      </c>
      <c r="Z163" s="55">
        <f t="shared" si="103"/>
        <v>0</v>
      </c>
      <c r="AA163" s="55">
        <f t="shared" si="103"/>
        <v>0</v>
      </c>
      <c r="AB163" s="60">
        <f t="shared" si="103"/>
        <v>0</v>
      </c>
      <c r="AC163" s="55">
        <f t="shared" si="103"/>
        <v>0</v>
      </c>
      <c r="AD163" s="55">
        <f t="shared" si="103"/>
        <v>0</v>
      </c>
      <c r="AE163" s="55">
        <f t="shared" si="103"/>
        <v>0</v>
      </c>
      <c r="AF163" s="60">
        <f t="shared" si="103"/>
        <v>0</v>
      </c>
      <c r="AG163" s="53">
        <f t="shared" si="103"/>
        <v>0</v>
      </c>
      <c r="AH163" s="54">
        <f>IF(ISERROR(AG163/I163),0,AG163/I163)</f>
        <v>0</v>
      </c>
      <c r="AI163" s="54">
        <f>IF(ISERROR(AG163/$AG$191),0,AG163/$AG$191)</f>
        <v>0</v>
      </c>
    </row>
    <row r="164" spans="1:35" ht="12.75" customHeight="1">
      <c r="A164" s="36"/>
      <c r="B164" s="148" t="s">
        <v>20</v>
      </c>
      <c r="C164" s="149"/>
      <c r="D164" s="150"/>
      <c r="E164" s="18"/>
      <c r="F164" s="19"/>
      <c r="G164" s="20"/>
      <c r="H164" s="20"/>
      <c r="I164" s="21"/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 ht="12.75" hidden="1" customHeight="1" outlineLevel="1">
      <c r="A165" s="16">
        <v>1</v>
      </c>
      <c r="B165" s="28"/>
      <c r="C165" s="27"/>
      <c r="D165" s="28"/>
      <c r="E165" s="28"/>
      <c r="F165" s="28"/>
      <c r="G165" s="27"/>
      <c r="H165" s="27"/>
      <c r="I165" s="29"/>
      <c r="J165" s="30"/>
      <c r="K165" s="28"/>
      <c r="L165" s="35"/>
      <c r="M165" s="35"/>
      <c r="N165" s="35"/>
      <c r="O165" s="28"/>
      <c r="P165" s="28"/>
      <c r="Q165" s="35"/>
      <c r="R165" s="35"/>
      <c r="S165" s="35"/>
      <c r="T165" s="40">
        <f>SUM(Q165:S165)</f>
        <v>0</v>
      </c>
      <c r="U165" s="35"/>
      <c r="V165" s="35"/>
      <c r="W165" s="35"/>
      <c r="X165" s="40">
        <f>SUM(U165:W165)</f>
        <v>0</v>
      </c>
      <c r="Y165" s="35"/>
      <c r="Z165" s="35"/>
      <c r="AA165" s="35"/>
      <c r="AB165" s="40">
        <f>SUM(Y165:AA165)</f>
        <v>0</v>
      </c>
      <c r="AC165" s="35"/>
      <c r="AD165" s="35"/>
      <c r="AE165" s="35"/>
      <c r="AF165" s="40">
        <f>SUM(AC165:AE165)</f>
        <v>0</v>
      </c>
      <c r="AG165" s="40">
        <f t="shared" ref="AG165:AG174" si="104">SUM(T165,X165,AB165,AF165)</f>
        <v>0</v>
      </c>
      <c r="AH165" s="41">
        <f>IF(ISERROR(AG165/I165),0,AG165/I165)</f>
        <v>0</v>
      </c>
      <c r="AI165" s="42">
        <f t="shared" ref="AI165:AI174" si="105">IF(ISERROR(AG165/$AG$191),"-",AG165/$AG$191)</f>
        <v>0</v>
      </c>
    </row>
    <row r="166" spans="1:35" ht="12.75" hidden="1" customHeight="1" outlineLevel="1">
      <c r="A166" s="16">
        <v>2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ref="T166:T174" si="106">SUM(Q166:S166)</f>
        <v>0</v>
      </c>
      <c r="U166" s="35"/>
      <c r="V166" s="35"/>
      <c r="W166" s="35"/>
      <c r="X166" s="40">
        <f t="shared" ref="X166:X174" si="107">SUM(U166:W166)</f>
        <v>0</v>
      </c>
      <c r="Y166" s="35"/>
      <c r="Z166" s="35"/>
      <c r="AA166" s="35"/>
      <c r="AB166" s="40">
        <f t="shared" ref="AB166:AB174" si="108">SUM(Y166:AA166)</f>
        <v>0</v>
      </c>
      <c r="AC166" s="35"/>
      <c r="AD166" s="35"/>
      <c r="AE166" s="35"/>
      <c r="AF166" s="40">
        <f t="shared" ref="AF166:AF174" si="109">SUM(AC166:AE166)</f>
        <v>0</v>
      </c>
      <c r="AG166" s="40">
        <f t="shared" si="104"/>
        <v>0</v>
      </c>
      <c r="AH166" s="41">
        <f t="shared" ref="AH166:AH174" si="110">IF(ISERROR(AG166/I166),0,AG166/I166)</f>
        <v>0</v>
      </c>
      <c r="AI166" s="42">
        <f t="shared" si="105"/>
        <v>0</v>
      </c>
    </row>
    <row r="167" spans="1:35" ht="12.75" hidden="1" customHeight="1" outlineLevel="1">
      <c r="A167" s="16">
        <v>3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si="106"/>
        <v>0</v>
      </c>
      <c r="U167" s="35"/>
      <c r="V167" s="35"/>
      <c r="W167" s="35"/>
      <c r="X167" s="40">
        <f t="shared" si="107"/>
        <v>0</v>
      </c>
      <c r="Y167" s="35"/>
      <c r="Z167" s="35"/>
      <c r="AA167" s="35"/>
      <c r="AB167" s="40">
        <f t="shared" si="108"/>
        <v>0</v>
      </c>
      <c r="AC167" s="35"/>
      <c r="AD167" s="35"/>
      <c r="AE167" s="35"/>
      <c r="AF167" s="40">
        <f t="shared" si="109"/>
        <v>0</v>
      </c>
      <c r="AG167" s="40">
        <f t="shared" si="104"/>
        <v>0</v>
      </c>
      <c r="AH167" s="41">
        <f t="shared" si="110"/>
        <v>0</v>
      </c>
      <c r="AI167" s="42">
        <f t="shared" si="105"/>
        <v>0</v>
      </c>
    </row>
    <row r="168" spans="1:35" ht="12.75" hidden="1" customHeight="1" outlineLevel="1">
      <c r="A168" s="16">
        <v>4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06"/>
        <v>0</v>
      </c>
      <c r="U168" s="35"/>
      <c r="V168" s="35"/>
      <c r="W168" s="35"/>
      <c r="X168" s="40">
        <f t="shared" si="107"/>
        <v>0</v>
      </c>
      <c r="Y168" s="35"/>
      <c r="Z168" s="35"/>
      <c r="AA168" s="35"/>
      <c r="AB168" s="40">
        <f t="shared" si="108"/>
        <v>0</v>
      </c>
      <c r="AC168" s="35"/>
      <c r="AD168" s="35"/>
      <c r="AE168" s="35"/>
      <c r="AF168" s="40">
        <f t="shared" si="109"/>
        <v>0</v>
      </c>
      <c r="AG168" s="40">
        <f t="shared" si="104"/>
        <v>0</v>
      </c>
      <c r="AH168" s="41">
        <f t="shared" si="110"/>
        <v>0</v>
      </c>
      <c r="AI168" s="42">
        <f t="shared" si="105"/>
        <v>0</v>
      </c>
    </row>
    <row r="169" spans="1:35" ht="12.75" hidden="1" customHeight="1" outlineLevel="1">
      <c r="A169" s="16">
        <v>5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06"/>
        <v>0</v>
      </c>
      <c r="U169" s="35"/>
      <c r="V169" s="35"/>
      <c r="W169" s="35"/>
      <c r="X169" s="40">
        <f t="shared" si="107"/>
        <v>0</v>
      </c>
      <c r="Y169" s="35"/>
      <c r="Z169" s="35"/>
      <c r="AA169" s="35"/>
      <c r="AB169" s="40">
        <f t="shared" si="108"/>
        <v>0</v>
      </c>
      <c r="AC169" s="35"/>
      <c r="AD169" s="35"/>
      <c r="AE169" s="35"/>
      <c r="AF169" s="40">
        <f t="shared" si="109"/>
        <v>0</v>
      </c>
      <c r="AG169" s="40">
        <f t="shared" si="104"/>
        <v>0</v>
      </c>
      <c r="AH169" s="41">
        <f t="shared" si="110"/>
        <v>0</v>
      </c>
      <c r="AI169" s="42">
        <f t="shared" si="105"/>
        <v>0</v>
      </c>
    </row>
    <row r="170" spans="1:35" ht="12.75" hidden="1" customHeight="1" outlineLevel="1">
      <c r="A170" s="16">
        <v>6</v>
      </c>
      <c r="B170" s="32"/>
      <c r="C170" s="31"/>
      <c r="D170" s="32"/>
      <c r="E170" s="32"/>
      <c r="F170" s="32"/>
      <c r="G170" s="31"/>
      <c r="H170" s="31"/>
      <c r="I170" s="29"/>
      <c r="J170" s="33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06"/>
        <v>0</v>
      </c>
      <c r="U170" s="35"/>
      <c r="V170" s="35"/>
      <c r="W170" s="35"/>
      <c r="X170" s="40">
        <f t="shared" si="107"/>
        <v>0</v>
      </c>
      <c r="Y170" s="35"/>
      <c r="Z170" s="35"/>
      <c r="AA170" s="35"/>
      <c r="AB170" s="40">
        <f t="shared" si="108"/>
        <v>0</v>
      </c>
      <c r="AC170" s="35"/>
      <c r="AD170" s="35"/>
      <c r="AE170" s="35"/>
      <c r="AF170" s="40">
        <f t="shared" si="109"/>
        <v>0</v>
      </c>
      <c r="AG170" s="40">
        <f t="shared" si="104"/>
        <v>0</v>
      </c>
      <c r="AH170" s="41">
        <f t="shared" si="110"/>
        <v>0</v>
      </c>
      <c r="AI170" s="42">
        <f t="shared" si="105"/>
        <v>0</v>
      </c>
    </row>
    <row r="171" spans="1:35" ht="12.75" hidden="1" customHeight="1" outlineLevel="1">
      <c r="A171" s="16">
        <v>7</v>
      </c>
      <c r="B171" s="32"/>
      <c r="C171" s="31"/>
      <c r="D171" s="32"/>
      <c r="E171" s="32"/>
      <c r="F171" s="32"/>
      <c r="G171" s="31"/>
      <c r="H171" s="31"/>
      <c r="I171" s="29"/>
      <c r="J171" s="33"/>
      <c r="K171" s="32"/>
      <c r="L171" s="35"/>
      <c r="M171" s="35"/>
      <c r="N171" s="35"/>
      <c r="O171" s="32"/>
      <c r="P171" s="32"/>
      <c r="Q171" s="35"/>
      <c r="R171" s="35"/>
      <c r="S171" s="35"/>
      <c r="T171" s="40">
        <f t="shared" si="106"/>
        <v>0</v>
      </c>
      <c r="U171" s="35"/>
      <c r="V171" s="35"/>
      <c r="W171" s="35"/>
      <c r="X171" s="40">
        <f t="shared" si="107"/>
        <v>0</v>
      </c>
      <c r="Y171" s="35"/>
      <c r="Z171" s="35"/>
      <c r="AA171" s="35"/>
      <c r="AB171" s="40">
        <f t="shared" si="108"/>
        <v>0</v>
      </c>
      <c r="AC171" s="35"/>
      <c r="AD171" s="35"/>
      <c r="AE171" s="35"/>
      <c r="AF171" s="40">
        <f t="shared" si="109"/>
        <v>0</v>
      </c>
      <c r="AG171" s="40">
        <f t="shared" si="104"/>
        <v>0</v>
      </c>
      <c r="AH171" s="41">
        <f t="shared" si="110"/>
        <v>0</v>
      </c>
      <c r="AI171" s="42">
        <f t="shared" si="105"/>
        <v>0</v>
      </c>
    </row>
    <row r="172" spans="1:35" ht="12.75" hidden="1" customHeight="1" outlineLevel="1">
      <c r="A172" s="16">
        <v>8</v>
      </c>
      <c r="B172" s="32"/>
      <c r="C172" s="31"/>
      <c r="D172" s="32"/>
      <c r="E172" s="32"/>
      <c r="F172" s="32"/>
      <c r="G172" s="31"/>
      <c r="H172" s="31"/>
      <c r="I172" s="29"/>
      <c r="J172" s="33"/>
      <c r="K172" s="32"/>
      <c r="L172" s="35"/>
      <c r="M172" s="35"/>
      <c r="N172" s="35"/>
      <c r="O172" s="32"/>
      <c r="P172" s="32"/>
      <c r="Q172" s="35"/>
      <c r="R172" s="35"/>
      <c r="S172" s="35"/>
      <c r="T172" s="40">
        <f t="shared" si="106"/>
        <v>0</v>
      </c>
      <c r="U172" s="35"/>
      <c r="V172" s="35"/>
      <c r="W172" s="35"/>
      <c r="X172" s="40">
        <f t="shared" si="107"/>
        <v>0</v>
      </c>
      <c r="Y172" s="35"/>
      <c r="Z172" s="35"/>
      <c r="AA172" s="35"/>
      <c r="AB172" s="40">
        <f t="shared" si="108"/>
        <v>0</v>
      </c>
      <c r="AC172" s="35"/>
      <c r="AD172" s="35"/>
      <c r="AE172" s="35"/>
      <c r="AF172" s="40">
        <f t="shared" si="109"/>
        <v>0</v>
      </c>
      <c r="AG172" s="40">
        <f t="shared" si="104"/>
        <v>0</v>
      </c>
      <c r="AH172" s="41">
        <f t="shared" si="110"/>
        <v>0</v>
      </c>
      <c r="AI172" s="42">
        <f t="shared" si="105"/>
        <v>0</v>
      </c>
    </row>
    <row r="173" spans="1:35" ht="12.75" hidden="1" customHeight="1" outlineLevel="1">
      <c r="A173" s="16">
        <v>9</v>
      </c>
      <c r="B173" s="32"/>
      <c r="C173" s="31"/>
      <c r="D173" s="32"/>
      <c r="E173" s="32"/>
      <c r="F173" s="32"/>
      <c r="G173" s="31"/>
      <c r="H173" s="31"/>
      <c r="I173" s="29"/>
      <c r="J173" s="33"/>
      <c r="K173" s="32"/>
      <c r="L173" s="35"/>
      <c r="M173" s="35"/>
      <c r="N173" s="35"/>
      <c r="O173" s="32"/>
      <c r="P173" s="32"/>
      <c r="Q173" s="35"/>
      <c r="R173" s="35"/>
      <c r="S173" s="35"/>
      <c r="T173" s="40">
        <f t="shared" si="106"/>
        <v>0</v>
      </c>
      <c r="U173" s="35"/>
      <c r="V173" s="35"/>
      <c r="W173" s="35"/>
      <c r="X173" s="40">
        <f t="shared" si="107"/>
        <v>0</v>
      </c>
      <c r="Y173" s="35"/>
      <c r="Z173" s="35"/>
      <c r="AA173" s="35"/>
      <c r="AB173" s="40">
        <f t="shared" si="108"/>
        <v>0</v>
      </c>
      <c r="AC173" s="35"/>
      <c r="AD173" s="35"/>
      <c r="AE173" s="35"/>
      <c r="AF173" s="40">
        <f t="shared" si="109"/>
        <v>0</v>
      </c>
      <c r="AG173" s="40">
        <f t="shared" si="104"/>
        <v>0</v>
      </c>
      <c r="AH173" s="41">
        <f t="shared" si="110"/>
        <v>0</v>
      </c>
      <c r="AI173" s="42">
        <f t="shared" si="105"/>
        <v>0</v>
      </c>
    </row>
    <row r="174" spans="1:35" ht="12.75" hidden="1" customHeight="1" outlineLevel="1">
      <c r="A174" s="16">
        <v>10</v>
      </c>
      <c r="B174" s="32"/>
      <c r="C174" s="31"/>
      <c r="D174" s="32"/>
      <c r="E174" s="32"/>
      <c r="F174" s="32"/>
      <c r="G174" s="31"/>
      <c r="H174" s="31"/>
      <c r="I174" s="29"/>
      <c r="J174" s="34"/>
      <c r="K174" s="32"/>
      <c r="L174" s="35"/>
      <c r="M174" s="35"/>
      <c r="N174" s="35"/>
      <c r="O174" s="32"/>
      <c r="P174" s="32"/>
      <c r="Q174" s="35"/>
      <c r="R174" s="35"/>
      <c r="S174" s="35"/>
      <c r="T174" s="40">
        <f t="shared" si="106"/>
        <v>0</v>
      </c>
      <c r="U174" s="35"/>
      <c r="V174" s="35"/>
      <c r="W174" s="35"/>
      <c r="X174" s="40">
        <f t="shared" si="107"/>
        <v>0</v>
      </c>
      <c r="Y174" s="35"/>
      <c r="Z174" s="35"/>
      <c r="AA174" s="35"/>
      <c r="AB174" s="40">
        <f t="shared" si="108"/>
        <v>0</v>
      </c>
      <c r="AC174" s="35"/>
      <c r="AD174" s="35"/>
      <c r="AE174" s="35"/>
      <c r="AF174" s="40">
        <f t="shared" si="109"/>
        <v>0</v>
      </c>
      <c r="AG174" s="40">
        <f t="shared" si="104"/>
        <v>0</v>
      </c>
      <c r="AH174" s="41">
        <f t="shared" si="110"/>
        <v>0</v>
      </c>
      <c r="AI174" s="42">
        <f t="shared" si="105"/>
        <v>0</v>
      </c>
    </row>
    <row r="175" spans="1:35" ht="12.75" customHeight="1" collapsed="1">
      <c r="A175" s="142" t="s">
        <v>73</v>
      </c>
      <c r="B175" s="143"/>
      <c r="C175" s="143"/>
      <c r="D175" s="143"/>
      <c r="E175" s="143"/>
      <c r="F175" s="143"/>
      <c r="G175" s="143"/>
      <c r="H175" s="144"/>
      <c r="I175" s="55">
        <f>SUM(I165:I174)</f>
        <v>0</v>
      </c>
      <c r="J175" s="55">
        <f>SUM(J165:J174)</f>
        <v>0</v>
      </c>
      <c r="K175" s="56"/>
      <c r="L175" s="55">
        <f>SUM(L165:L174)</f>
        <v>0</v>
      </c>
      <c r="M175" s="55">
        <f>SUM(M165:M174)</f>
        <v>0</v>
      </c>
      <c r="N175" s="55">
        <f>SUM(N165:N174)</f>
        <v>0</v>
      </c>
      <c r="O175" s="57"/>
      <c r="P175" s="59"/>
      <c r="Q175" s="55">
        <f t="shared" ref="Q175:AG175" si="111">SUM(Q165:Q174)</f>
        <v>0</v>
      </c>
      <c r="R175" s="55">
        <f t="shared" si="111"/>
        <v>0</v>
      </c>
      <c r="S175" s="55">
        <f t="shared" si="111"/>
        <v>0</v>
      </c>
      <c r="T175" s="60">
        <f t="shared" si="111"/>
        <v>0</v>
      </c>
      <c r="U175" s="55">
        <f t="shared" si="111"/>
        <v>0</v>
      </c>
      <c r="V175" s="55">
        <f t="shared" si="111"/>
        <v>0</v>
      </c>
      <c r="W175" s="55">
        <f t="shared" si="111"/>
        <v>0</v>
      </c>
      <c r="X175" s="60">
        <f t="shared" si="111"/>
        <v>0</v>
      </c>
      <c r="Y175" s="55">
        <f t="shared" si="111"/>
        <v>0</v>
      </c>
      <c r="Z175" s="55">
        <f t="shared" si="111"/>
        <v>0</v>
      </c>
      <c r="AA175" s="55">
        <f t="shared" si="111"/>
        <v>0</v>
      </c>
      <c r="AB175" s="60">
        <f t="shared" si="111"/>
        <v>0</v>
      </c>
      <c r="AC175" s="55">
        <f t="shared" si="111"/>
        <v>0</v>
      </c>
      <c r="AD175" s="55">
        <f t="shared" si="111"/>
        <v>0</v>
      </c>
      <c r="AE175" s="55">
        <f t="shared" si="111"/>
        <v>0</v>
      </c>
      <c r="AF175" s="60">
        <f t="shared" si="111"/>
        <v>0</v>
      </c>
      <c r="AG175" s="53">
        <f t="shared" si="111"/>
        <v>0</v>
      </c>
      <c r="AH175" s="54">
        <f>IF(ISERROR(AG175/I175),0,AG175/I175)</f>
        <v>0</v>
      </c>
      <c r="AI175" s="54">
        <f>IF(ISERROR(AG175/$AG$191),0,AG175/$AG$191)</f>
        <v>0</v>
      </c>
    </row>
    <row r="176" spans="1:35" ht="12.75" customHeight="1">
      <c r="A176" s="36"/>
      <c r="B176" s="148" t="s">
        <v>19</v>
      </c>
      <c r="C176" s="149"/>
      <c r="D176" s="150"/>
      <c r="E176" s="18"/>
      <c r="F176" s="19"/>
      <c r="G176" s="20"/>
      <c r="H176" s="20"/>
      <c r="I176" s="21"/>
      <c r="J176" s="22"/>
      <c r="K176" s="23"/>
      <c r="L176" s="24"/>
      <c r="M176" s="24"/>
      <c r="N176" s="24"/>
      <c r="O176" s="19"/>
      <c r="P176" s="25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6"/>
      <c r="AI176" s="26"/>
    </row>
    <row r="177" spans="1:35" ht="12.75" hidden="1" customHeight="1" outlineLevel="1">
      <c r="A177" s="16">
        <v>1</v>
      </c>
      <c r="B177" s="28"/>
      <c r="C177" s="27"/>
      <c r="D177" s="28"/>
      <c r="E177" s="28"/>
      <c r="F177" s="28"/>
      <c r="G177" s="27"/>
      <c r="H177" s="27"/>
      <c r="I177" s="29"/>
      <c r="J177" s="30"/>
      <c r="K177" s="28"/>
      <c r="L177" s="35"/>
      <c r="M177" s="35"/>
      <c r="N177" s="35"/>
      <c r="O177" s="28"/>
      <c r="P177" s="28"/>
      <c r="Q177" s="35"/>
      <c r="R177" s="35"/>
      <c r="S177" s="35"/>
      <c r="T177" s="40">
        <f>SUM(Q177:S177)</f>
        <v>0</v>
      </c>
      <c r="U177" s="35"/>
      <c r="V177" s="35"/>
      <c r="W177" s="35"/>
      <c r="X177" s="40">
        <f>SUM(U177:W177)</f>
        <v>0</v>
      </c>
      <c r="Y177" s="35"/>
      <c r="Z177" s="35"/>
      <c r="AA177" s="35"/>
      <c r="AB177" s="40">
        <f>SUM(Y177:AA177)</f>
        <v>0</v>
      </c>
      <c r="AC177" s="35"/>
      <c r="AD177" s="35"/>
      <c r="AE177" s="35"/>
      <c r="AF177" s="40">
        <f>SUM(AC177:AE177)</f>
        <v>0</v>
      </c>
      <c r="AG177" s="40">
        <f t="shared" ref="AG177:AG186" si="112">SUM(T177,X177,AB177,AF177)</f>
        <v>0</v>
      </c>
      <c r="AH177" s="41">
        <f>IF(ISERROR(AG177/I177),0,AG177/I177)</f>
        <v>0</v>
      </c>
      <c r="AI177" s="42">
        <f t="shared" ref="AI177:AI186" si="113">IF(ISERROR(AG177/$AG$191),"-",AG177/$AG$191)</f>
        <v>0</v>
      </c>
    </row>
    <row r="178" spans="1:35" ht="12.75" hidden="1" customHeight="1" outlineLevel="1">
      <c r="A178" s="16">
        <v>2</v>
      </c>
      <c r="B178" s="32"/>
      <c r="C178" s="31"/>
      <c r="D178" s="32"/>
      <c r="E178" s="32"/>
      <c r="F178" s="32"/>
      <c r="G178" s="31"/>
      <c r="H178" s="31"/>
      <c r="I178" s="29"/>
      <c r="J178" s="33"/>
      <c r="K178" s="32"/>
      <c r="L178" s="35"/>
      <c r="M178" s="35"/>
      <c r="N178" s="35"/>
      <c r="O178" s="32"/>
      <c r="P178" s="32"/>
      <c r="Q178" s="35"/>
      <c r="R178" s="35"/>
      <c r="S178" s="35"/>
      <c r="T178" s="40">
        <f t="shared" ref="T178:T186" si="114">SUM(Q178:S178)</f>
        <v>0</v>
      </c>
      <c r="U178" s="35"/>
      <c r="V178" s="35"/>
      <c r="W178" s="35"/>
      <c r="X178" s="40">
        <f t="shared" ref="X178:X186" si="115">SUM(U178:W178)</f>
        <v>0</v>
      </c>
      <c r="Y178" s="35"/>
      <c r="Z178" s="35"/>
      <c r="AA178" s="35"/>
      <c r="AB178" s="40">
        <f t="shared" ref="AB178:AB186" si="116">SUM(Y178:AA178)</f>
        <v>0</v>
      </c>
      <c r="AC178" s="35"/>
      <c r="AD178" s="35"/>
      <c r="AE178" s="35"/>
      <c r="AF178" s="40">
        <f t="shared" ref="AF178:AF186" si="117">SUM(AC178:AE178)</f>
        <v>0</v>
      </c>
      <c r="AG178" s="40">
        <f t="shared" si="112"/>
        <v>0</v>
      </c>
      <c r="AH178" s="41">
        <f t="shared" ref="AH178:AH186" si="118">IF(ISERROR(AG178/I178),0,AG178/I178)</f>
        <v>0</v>
      </c>
      <c r="AI178" s="42">
        <f t="shared" si="113"/>
        <v>0</v>
      </c>
    </row>
    <row r="179" spans="1:35" ht="12.75" hidden="1" customHeight="1" outlineLevel="1">
      <c r="A179" s="16">
        <v>3</v>
      </c>
      <c r="B179" s="32"/>
      <c r="C179" s="31"/>
      <c r="D179" s="32"/>
      <c r="E179" s="32"/>
      <c r="F179" s="32"/>
      <c r="G179" s="31"/>
      <c r="H179" s="31"/>
      <c r="I179" s="29"/>
      <c r="J179" s="33"/>
      <c r="K179" s="32"/>
      <c r="L179" s="35"/>
      <c r="M179" s="35"/>
      <c r="N179" s="35"/>
      <c r="O179" s="32"/>
      <c r="P179" s="32"/>
      <c r="Q179" s="35"/>
      <c r="R179" s="35"/>
      <c r="S179" s="35"/>
      <c r="T179" s="40">
        <f t="shared" si="114"/>
        <v>0</v>
      </c>
      <c r="U179" s="35"/>
      <c r="V179" s="35"/>
      <c r="W179" s="35"/>
      <c r="X179" s="40">
        <f t="shared" si="115"/>
        <v>0</v>
      </c>
      <c r="Y179" s="35"/>
      <c r="Z179" s="35"/>
      <c r="AA179" s="35"/>
      <c r="AB179" s="40">
        <f t="shared" si="116"/>
        <v>0</v>
      </c>
      <c r="AC179" s="35"/>
      <c r="AD179" s="35"/>
      <c r="AE179" s="35"/>
      <c r="AF179" s="40">
        <f t="shared" si="117"/>
        <v>0</v>
      </c>
      <c r="AG179" s="40">
        <f t="shared" si="112"/>
        <v>0</v>
      </c>
      <c r="AH179" s="41">
        <f t="shared" si="118"/>
        <v>0</v>
      </c>
      <c r="AI179" s="42">
        <f t="shared" si="113"/>
        <v>0</v>
      </c>
    </row>
    <row r="180" spans="1:35" ht="12.75" hidden="1" customHeight="1" outlineLevel="1">
      <c r="A180" s="16">
        <v>4</v>
      </c>
      <c r="B180" s="32"/>
      <c r="C180" s="31"/>
      <c r="D180" s="32"/>
      <c r="E180" s="32"/>
      <c r="F180" s="32"/>
      <c r="G180" s="31"/>
      <c r="H180" s="31"/>
      <c r="I180" s="29"/>
      <c r="J180" s="33"/>
      <c r="K180" s="32"/>
      <c r="L180" s="35"/>
      <c r="M180" s="35"/>
      <c r="N180" s="35"/>
      <c r="O180" s="32"/>
      <c r="P180" s="32"/>
      <c r="Q180" s="35"/>
      <c r="R180" s="35"/>
      <c r="S180" s="35"/>
      <c r="T180" s="40">
        <f t="shared" si="114"/>
        <v>0</v>
      </c>
      <c r="U180" s="35"/>
      <c r="V180" s="35"/>
      <c r="W180" s="35"/>
      <c r="X180" s="40">
        <f t="shared" si="115"/>
        <v>0</v>
      </c>
      <c r="Y180" s="35"/>
      <c r="Z180" s="35"/>
      <c r="AA180" s="35"/>
      <c r="AB180" s="40">
        <f t="shared" si="116"/>
        <v>0</v>
      </c>
      <c r="AC180" s="35"/>
      <c r="AD180" s="35"/>
      <c r="AE180" s="35"/>
      <c r="AF180" s="40">
        <f t="shared" si="117"/>
        <v>0</v>
      </c>
      <c r="AG180" s="40">
        <f t="shared" si="112"/>
        <v>0</v>
      </c>
      <c r="AH180" s="41">
        <f t="shared" si="118"/>
        <v>0</v>
      </c>
      <c r="AI180" s="42">
        <f t="shared" si="113"/>
        <v>0</v>
      </c>
    </row>
    <row r="181" spans="1:35" ht="12.75" hidden="1" customHeight="1" outlineLevel="1">
      <c r="A181" s="16">
        <v>5</v>
      </c>
      <c r="B181" s="32"/>
      <c r="C181" s="31"/>
      <c r="D181" s="32"/>
      <c r="E181" s="32"/>
      <c r="F181" s="32"/>
      <c r="G181" s="31"/>
      <c r="H181" s="31"/>
      <c r="I181" s="29"/>
      <c r="J181" s="33"/>
      <c r="K181" s="32"/>
      <c r="L181" s="35"/>
      <c r="M181" s="35"/>
      <c r="N181" s="35"/>
      <c r="O181" s="32"/>
      <c r="P181" s="32"/>
      <c r="Q181" s="35"/>
      <c r="R181" s="35"/>
      <c r="S181" s="35"/>
      <c r="T181" s="40">
        <f t="shared" si="114"/>
        <v>0</v>
      </c>
      <c r="U181" s="35"/>
      <c r="V181" s="35"/>
      <c r="W181" s="35"/>
      <c r="X181" s="40">
        <f t="shared" si="115"/>
        <v>0</v>
      </c>
      <c r="Y181" s="35"/>
      <c r="Z181" s="35"/>
      <c r="AA181" s="35"/>
      <c r="AB181" s="40">
        <f t="shared" si="116"/>
        <v>0</v>
      </c>
      <c r="AC181" s="35"/>
      <c r="AD181" s="35"/>
      <c r="AE181" s="35"/>
      <c r="AF181" s="40">
        <f t="shared" si="117"/>
        <v>0</v>
      </c>
      <c r="AG181" s="40">
        <f t="shared" si="112"/>
        <v>0</v>
      </c>
      <c r="AH181" s="41">
        <f t="shared" si="118"/>
        <v>0</v>
      </c>
      <c r="AI181" s="42">
        <f t="shared" si="113"/>
        <v>0</v>
      </c>
    </row>
    <row r="182" spans="1:35" ht="12.75" hidden="1" customHeight="1" outlineLevel="1">
      <c r="A182" s="16">
        <v>6</v>
      </c>
      <c r="B182" s="32"/>
      <c r="C182" s="31"/>
      <c r="D182" s="32"/>
      <c r="E182" s="32"/>
      <c r="F182" s="32"/>
      <c r="G182" s="31"/>
      <c r="H182" s="31"/>
      <c r="I182" s="29"/>
      <c r="J182" s="33"/>
      <c r="K182" s="32"/>
      <c r="L182" s="35"/>
      <c r="M182" s="35"/>
      <c r="N182" s="35"/>
      <c r="O182" s="32"/>
      <c r="P182" s="32"/>
      <c r="Q182" s="35"/>
      <c r="R182" s="35"/>
      <c r="S182" s="35"/>
      <c r="T182" s="40">
        <f t="shared" si="114"/>
        <v>0</v>
      </c>
      <c r="U182" s="35"/>
      <c r="V182" s="35"/>
      <c r="W182" s="35"/>
      <c r="X182" s="40">
        <f t="shared" si="115"/>
        <v>0</v>
      </c>
      <c r="Y182" s="35"/>
      <c r="Z182" s="35"/>
      <c r="AA182" s="35"/>
      <c r="AB182" s="40">
        <f t="shared" si="116"/>
        <v>0</v>
      </c>
      <c r="AC182" s="35"/>
      <c r="AD182" s="35"/>
      <c r="AE182" s="35"/>
      <c r="AF182" s="40">
        <f t="shared" si="117"/>
        <v>0</v>
      </c>
      <c r="AG182" s="40">
        <f t="shared" si="112"/>
        <v>0</v>
      </c>
      <c r="AH182" s="41">
        <f t="shared" si="118"/>
        <v>0</v>
      </c>
      <c r="AI182" s="42">
        <f t="shared" si="113"/>
        <v>0</v>
      </c>
    </row>
    <row r="183" spans="1:35" ht="12.75" hidden="1" customHeight="1" outlineLevel="1">
      <c r="A183" s="16">
        <v>7</v>
      </c>
      <c r="B183" s="32"/>
      <c r="C183" s="31"/>
      <c r="D183" s="32"/>
      <c r="E183" s="32"/>
      <c r="F183" s="32"/>
      <c r="G183" s="31"/>
      <c r="H183" s="31"/>
      <c r="I183" s="29"/>
      <c r="J183" s="33"/>
      <c r="K183" s="32"/>
      <c r="L183" s="35"/>
      <c r="M183" s="35"/>
      <c r="N183" s="35"/>
      <c r="O183" s="32"/>
      <c r="P183" s="32"/>
      <c r="Q183" s="35"/>
      <c r="R183" s="35"/>
      <c r="S183" s="35"/>
      <c r="T183" s="40">
        <f t="shared" si="114"/>
        <v>0</v>
      </c>
      <c r="U183" s="35"/>
      <c r="V183" s="35"/>
      <c r="W183" s="35"/>
      <c r="X183" s="40">
        <f t="shared" si="115"/>
        <v>0</v>
      </c>
      <c r="Y183" s="35"/>
      <c r="Z183" s="35"/>
      <c r="AA183" s="35"/>
      <c r="AB183" s="40">
        <f t="shared" si="116"/>
        <v>0</v>
      </c>
      <c r="AC183" s="35"/>
      <c r="AD183" s="35"/>
      <c r="AE183" s="35"/>
      <c r="AF183" s="40">
        <f t="shared" si="117"/>
        <v>0</v>
      </c>
      <c r="AG183" s="40">
        <f t="shared" si="112"/>
        <v>0</v>
      </c>
      <c r="AH183" s="41">
        <f t="shared" si="118"/>
        <v>0</v>
      </c>
      <c r="AI183" s="42">
        <f t="shared" si="113"/>
        <v>0</v>
      </c>
    </row>
    <row r="184" spans="1:35" ht="12.75" hidden="1" customHeight="1" outlineLevel="1">
      <c r="A184" s="16">
        <v>8</v>
      </c>
      <c r="B184" s="32"/>
      <c r="C184" s="31"/>
      <c r="D184" s="32"/>
      <c r="E184" s="32"/>
      <c r="F184" s="32"/>
      <c r="G184" s="31"/>
      <c r="H184" s="31"/>
      <c r="I184" s="29"/>
      <c r="J184" s="33"/>
      <c r="K184" s="32"/>
      <c r="L184" s="35"/>
      <c r="M184" s="35"/>
      <c r="N184" s="35"/>
      <c r="O184" s="32"/>
      <c r="P184" s="32"/>
      <c r="Q184" s="35"/>
      <c r="R184" s="35"/>
      <c r="S184" s="35"/>
      <c r="T184" s="40">
        <f t="shared" si="114"/>
        <v>0</v>
      </c>
      <c r="U184" s="35"/>
      <c r="V184" s="35"/>
      <c r="W184" s="35"/>
      <c r="X184" s="40">
        <f t="shared" si="115"/>
        <v>0</v>
      </c>
      <c r="Y184" s="35"/>
      <c r="Z184" s="35"/>
      <c r="AA184" s="35"/>
      <c r="AB184" s="40">
        <f t="shared" si="116"/>
        <v>0</v>
      </c>
      <c r="AC184" s="35"/>
      <c r="AD184" s="35"/>
      <c r="AE184" s="35"/>
      <c r="AF184" s="40">
        <f t="shared" si="117"/>
        <v>0</v>
      </c>
      <c r="AG184" s="40">
        <f t="shared" si="112"/>
        <v>0</v>
      </c>
      <c r="AH184" s="41">
        <f t="shared" si="118"/>
        <v>0</v>
      </c>
      <c r="AI184" s="42">
        <f t="shared" si="113"/>
        <v>0</v>
      </c>
    </row>
    <row r="185" spans="1:35" ht="12.75" hidden="1" customHeight="1" outlineLevel="1">
      <c r="A185" s="16">
        <v>9</v>
      </c>
      <c r="B185" s="32"/>
      <c r="C185" s="31"/>
      <c r="D185" s="32"/>
      <c r="E185" s="32"/>
      <c r="F185" s="32"/>
      <c r="G185" s="31"/>
      <c r="H185" s="31"/>
      <c r="I185" s="29"/>
      <c r="J185" s="33"/>
      <c r="K185" s="32"/>
      <c r="L185" s="35"/>
      <c r="M185" s="35"/>
      <c r="N185" s="35"/>
      <c r="O185" s="32"/>
      <c r="P185" s="32"/>
      <c r="Q185" s="35"/>
      <c r="R185" s="35"/>
      <c r="S185" s="35"/>
      <c r="T185" s="40">
        <f t="shared" si="114"/>
        <v>0</v>
      </c>
      <c r="U185" s="35"/>
      <c r="V185" s="35"/>
      <c r="W185" s="35"/>
      <c r="X185" s="40">
        <f t="shared" si="115"/>
        <v>0</v>
      </c>
      <c r="Y185" s="35"/>
      <c r="Z185" s="35"/>
      <c r="AA185" s="35"/>
      <c r="AB185" s="40">
        <f t="shared" si="116"/>
        <v>0</v>
      </c>
      <c r="AC185" s="35"/>
      <c r="AD185" s="35"/>
      <c r="AE185" s="35"/>
      <c r="AF185" s="40">
        <f t="shared" si="117"/>
        <v>0</v>
      </c>
      <c r="AG185" s="40">
        <f t="shared" si="112"/>
        <v>0</v>
      </c>
      <c r="AH185" s="41">
        <f t="shared" si="118"/>
        <v>0</v>
      </c>
      <c r="AI185" s="42">
        <f t="shared" si="113"/>
        <v>0</v>
      </c>
    </row>
    <row r="186" spans="1:35" ht="12.75" hidden="1" customHeight="1" outlineLevel="1">
      <c r="A186" s="16">
        <v>10</v>
      </c>
      <c r="B186" s="32"/>
      <c r="C186" s="31"/>
      <c r="D186" s="32"/>
      <c r="E186" s="32"/>
      <c r="F186" s="32"/>
      <c r="G186" s="31"/>
      <c r="H186" s="31"/>
      <c r="I186" s="29"/>
      <c r="J186" s="34"/>
      <c r="K186" s="32"/>
      <c r="L186" s="35"/>
      <c r="M186" s="35"/>
      <c r="N186" s="35"/>
      <c r="O186" s="32"/>
      <c r="P186" s="32"/>
      <c r="Q186" s="35"/>
      <c r="R186" s="35"/>
      <c r="S186" s="35"/>
      <c r="T186" s="40">
        <f t="shared" si="114"/>
        <v>0</v>
      </c>
      <c r="U186" s="35"/>
      <c r="V186" s="35"/>
      <c r="W186" s="35"/>
      <c r="X186" s="40">
        <f t="shared" si="115"/>
        <v>0</v>
      </c>
      <c r="Y186" s="35"/>
      <c r="Z186" s="35"/>
      <c r="AA186" s="35"/>
      <c r="AB186" s="40">
        <f t="shared" si="116"/>
        <v>0</v>
      </c>
      <c r="AC186" s="35"/>
      <c r="AD186" s="35"/>
      <c r="AE186" s="35"/>
      <c r="AF186" s="40">
        <f t="shared" si="117"/>
        <v>0</v>
      </c>
      <c r="AG186" s="40">
        <f t="shared" si="112"/>
        <v>0</v>
      </c>
      <c r="AH186" s="41">
        <f t="shared" si="118"/>
        <v>0</v>
      </c>
      <c r="AI186" s="42">
        <f t="shared" si="113"/>
        <v>0</v>
      </c>
    </row>
    <row r="187" spans="1:35" ht="12.75" customHeight="1" collapsed="1">
      <c r="A187" s="142" t="s">
        <v>74</v>
      </c>
      <c r="B187" s="143"/>
      <c r="C187" s="143"/>
      <c r="D187" s="143"/>
      <c r="E187" s="143"/>
      <c r="F187" s="143"/>
      <c r="G187" s="143"/>
      <c r="H187" s="144"/>
      <c r="I187" s="55">
        <f>SUM(I177:I186)</f>
        <v>0</v>
      </c>
      <c r="J187" s="55">
        <f>SUM(J177:J186)</f>
        <v>0</v>
      </c>
      <c r="K187" s="56"/>
      <c r="L187" s="55">
        <f>SUM(L177:L186)</f>
        <v>0</v>
      </c>
      <c r="M187" s="55">
        <f>SUM(M177:M186)</f>
        <v>0</v>
      </c>
      <c r="N187" s="55">
        <f>SUM(N177:N186)</f>
        <v>0</v>
      </c>
      <c r="O187" s="57"/>
      <c r="P187" s="59"/>
      <c r="Q187" s="55">
        <f t="shared" ref="Q187:AG187" si="119">SUM(Q177:Q186)</f>
        <v>0</v>
      </c>
      <c r="R187" s="55">
        <f t="shared" si="119"/>
        <v>0</v>
      </c>
      <c r="S187" s="55">
        <f t="shared" si="119"/>
        <v>0</v>
      </c>
      <c r="T187" s="60">
        <f t="shared" si="119"/>
        <v>0</v>
      </c>
      <c r="U187" s="55">
        <f t="shared" si="119"/>
        <v>0</v>
      </c>
      <c r="V187" s="55">
        <f t="shared" si="119"/>
        <v>0</v>
      </c>
      <c r="W187" s="55">
        <f t="shared" si="119"/>
        <v>0</v>
      </c>
      <c r="X187" s="60">
        <f t="shared" si="119"/>
        <v>0</v>
      </c>
      <c r="Y187" s="55">
        <f t="shared" si="119"/>
        <v>0</v>
      </c>
      <c r="Z187" s="55">
        <f t="shared" si="119"/>
        <v>0</v>
      </c>
      <c r="AA187" s="55">
        <f t="shared" si="119"/>
        <v>0</v>
      </c>
      <c r="AB187" s="60">
        <f t="shared" si="119"/>
        <v>0</v>
      </c>
      <c r="AC187" s="55">
        <f t="shared" si="119"/>
        <v>0</v>
      </c>
      <c r="AD187" s="55">
        <f t="shared" si="119"/>
        <v>0</v>
      </c>
      <c r="AE187" s="55">
        <f t="shared" si="119"/>
        <v>0</v>
      </c>
      <c r="AF187" s="60">
        <f t="shared" si="119"/>
        <v>0</v>
      </c>
      <c r="AG187" s="53">
        <f t="shared" si="119"/>
        <v>0</v>
      </c>
      <c r="AH187" s="54">
        <f>IF(ISERROR(AG187/I187),0,AG187/I187)</f>
        <v>0</v>
      </c>
      <c r="AI187" s="54">
        <f>IF(ISERROR(AG187/$AG$191),0,AG187/$AG$191)</f>
        <v>0</v>
      </c>
    </row>
    <row r="188" spans="1:35" ht="12.75" customHeight="1">
      <c r="A188" s="36"/>
      <c r="B188" s="148" t="s">
        <v>49</v>
      </c>
      <c r="C188" s="149"/>
      <c r="D188" s="150"/>
      <c r="E188" s="18"/>
      <c r="F188" s="19"/>
      <c r="G188" s="20"/>
      <c r="H188" s="20"/>
      <c r="I188" s="21"/>
      <c r="J188" s="22"/>
      <c r="K188" s="23"/>
      <c r="L188" s="24"/>
      <c r="M188" s="24"/>
      <c r="N188" s="24"/>
      <c r="O188" s="19"/>
      <c r="P188" s="25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6"/>
      <c r="AI188" s="26"/>
    </row>
    <row r="189" spans="1:35" ht="45" customHeight="1" outlineLevel="1">
      <c r="A189" s="16">
        <v>1</v>
      </c>
      <c r="B189" s="78" t="s">
        <v>96</v>
      </c>
      <c r="C189" s="81">
        <v>41627</v>
      </c>
      <c r="D189" s="80" t="s">
        <v>97</v>
      </c>
      <c r="E189" s="78" t="s">
        <v>98</v>
      </c>
      <c r="F189" s="79" t="s">
        <v>99</v>
      </c>
      <c r="G189" s="81">
        <v>41698</v>
      </c>
      <c r="H189" s="81">
        <v>42004</v>
      </c>
      <c r="I189" s="29">
        <v>14216165000</v>
      </c>
      <c r="J189" s="77">
        <v>14216165000</v>
      </c>
      <c r="K189" s="28" t="s">
        <v>101</v>
      </c>
      <c r="L189" s="35"/>
      <c r="M189" s="35"/>
      <c r="N189" s="35"/>
      <c r="O189" s="79" t="s">
        <v>95</v>
      </c>
      <c r="P189" s="28"/>
      <c r="Q189" s="35"/>
      <c r="R189" s="35">
        <v>7108082500</v>
      </c>
      <c r="S189" s="35"/>
      <c r="T189" s="40">
        <f>SUM(Q189:S189)</f>
        <v>7108082500</v>
      </c>
      <c r="U189" s="35"/>
      <c r="V189" s="35"/>
      <c r="W189" s="35"/>
      <c r="X189" s="40">
        <f>SUM(U189:W189)</f>
        <v>0</v>
      </c>
      <c r="Y189" s="35"/>
      <c r="Z189" s="35"/>
      <c r="AA189" s="35">
        <v>7108082500</v>
      </c>
      <c r="AB189" s="40">
        <f>SUM(Y189:AA189)</f>
        <v>7108082500</v>
      </c>
      <c r="AC189" s="35"/>
      <c r="AD189" s="35"/>
      <c r="AE189" s="35"/>
      <c r="AF189" s="40">
        <f>SUM(AC189:AE189)</f>
        <v>0</v>
      </c>
      <c r="AG189" s="40">
        <f t="shared" ref="AG189" si="120">SUM(T189,X189,AB189,AF189)</f>
        <v>14216165000</v>
      </c>
      <c r="AH189" s="41">
        <f>IF(ISERROR(AG189/I189),0,AG189/I189)</f>
        <v>1</v>
      </c>
      <c r="AI189" s="42">
        <f>IF(ISERROR(AG189/$AG$191),"-",AG189/$AG$191)</f>
        <v>1</v>
      </c>
    </row>
    <row r="190" spans="1:35" s="17" customFormat="1">
      <c r="A190" s="142" t="s">
        <v>50</v>
      </c>
      <c r="B190" s="143"/>
      <c r="C190" s="143"/>
      <c r="D190" s="143"/>
      <c r="E190" s="143"/>
      <c r="F190" s="143"/>
      <c r="G190" s="143"/>
      <c r="H190" s="144"/>
      <c r="I190" s="55">
        <f>SUM(I189:I189)</f>
        <v>14216165000</v>
      </c>
      <c r="J190" s="55">
        <f>SUM(J189:J189)</f>
        <v>14216165000</v>
      </c>
      <c r="K190" s="56"/>
      <c r="L190" s="55">
        <f>SUM(L189:L189)</f>
        <v>0</v>
      </c>
      <c r="M190" s="55">
        <f>SUM(M189:M189)</f>
        <v>0</v>
      </c>
      <c r="N190" s="55">
        <f>SUM(N189:N189)</f>
        <v>0</v>
      </c>
      <c r="O190" s="57"/>
      <c r="P190" s="59"/>
      <c r="Q190" s="55">
        <f t="shared" ref="Q190:AG190" si="121">SUM(Q189:Q189)</f>
        <v>0</v>
      </c>
      <c r="R190" s="55">
        <f t="shared" si="121"/>
        <v>7108082500</v>
      </c>
      <c r="S190" s="55">
        <f t="shared" si="121"/>
        <v>0</v>
      </c>
      <c r="T190" s="60">
        <f t="shared" si="121"/>
        <v>7108082500</v>
      </c>
      <c r="U190" s="55">
        <f t="shared" si="121"/>
        <v>0</v>
      </c>
      <c r="V190" s="55">
        <f t="shared" si="121"/>
        <v>0</v>
      </c>
      <c r="W190" s="55">
        <f t="shared" si="121"/>
        <v>0</v>
      </c>
      <c r="X190" s="60">
        <f t="shared" si="121"/>
        <v>0</v>
      </c>
      <c r="Y190" s="55">
        <f t="shared" si="121"/>
        <v>0</v>
      </c>
      <c r="Z190" s="55">
        <f t="shared" si="121"/>
        <v>0</v>
      </c>
      <c r="AA190" s="55">
        <f t="shared" si="121"/>
        <v>7108082500</v>
      </c>
      <c r="AB190" s="60">
        <f t="shared" si="121"/>
        <v>7108082500</v>
      </c>
      <c r="AC190" s="55">
        <f t="shared" si="121"/>
        <v>0</v>
      </c>
      <c r="AD190" s="55">
        <f t="shared" si="121"/>
        <v>0</v>
      </c>
      <c r="AE190" s="55">
        <f t="shared" si="121"/>
        <v>0</v>
      </c>
      <c r="AF190" s="60">
        <f t="shared" si="121"/>
        <v>0</v>
      </c>
      <c r="AG190" s="53">
        <f t="shared" si="121"/>
        <v>14216165000</v>
      </c>
      <c r="AH190" s="54">
        <f>IF(ISERROR(AG190/I190),0,AG190/I190)</f>
        <v>1</v>
      </c>
      <c r="AI190" s="54">
        <f>IF(ISERROR(AG190/$AG$191),0,AG190/$AG$191)</f>
        <v>1</v>
      </c>
    </row>
    <row r="191" spans="1:35">
      <c r="A191" s="145" t="str">
        <f>"TOTAL ASIG."&amp;" "&amp;$A$5</f>
        <v xml:space="preserve">TOTAL ASIG. 24-02-002 PROGRAMA DE APOYO AL RECIEN NACIDO </v>
      </c>
      <c r="B191" s="146"/>
      <c r="C191" s="146"/>
      <c r="D191" s="146"/>
      <c r="E191" s="146"/>
      <c r="F191" s="146"/>
      <c r="G191" s="146"/>
      <c r="H191" s="147"/>
      <c r="I191" s="62">
        <f>+I19+I31+I12572+I55+I67+I79+I91+I103+I115+I127+I139+I151+I187+I163+I175+I190</f>
        <v>14216165000</v>
      </c>
      <c r="J191" s="60">
        <f>+J19+J31+J43+J55+J67+J79+J91+J103+J115+J127+J139+J151+J187+J163+J175+J190</f>
        <v>14216165000</v>
      </c>
      <c r="K191" s="63"/>
      <c r="L191" s="60">
        <f>+L19+L31+L43+L55+L67+L79+L91+L103+L115+L127+L139+L151+L187+L163+L175+L190</f>
        <v>0</v>
      </c>
      <c r="M191" s="60">
        <f>+M19+M31+M43+M55+M67+M79+M91+M103+M115+M127+M139+M151+M187+M163+M175+M190</f>
        <v>0</v>
      </c>
      <c r="N191" s="60">
        <f>+N19+N31+N43+N55+N67+N79+N91+N103+N115+N127+N139+N151+N187+N163+N175+N190</f>
        <v>0</v>
      </c>
      <c r="O191" s="64"/>
      <c r="P191" s="65"/>
      <c r="Q191" s="60">
        <f t="shared" ref="Q191:AG191" si="122">+Q19+Q31+Q43+Q55+Q67+Q79+Q91+Q103+Q115+Q127+Q139+Q151+Q187+Q163+Q175+Q190</f>
        <v>0</v>
      </c>
      <c r="R191" s="60">
        <f t="shared" si="122"/>
        <v>7108082500</v>
      </c>
      <c r="S191" s="60">
        <f t="shared" si="122"/>
        <v>0</v>
      </c>
      <c r="T191" s="60">
        <f t="shared" si="122"/>
        <v>7108082500</v>
      </c>
      <c r="U191" s="60">
        <f t="shared" si="122"/>
        <v>0</v>
      </c>
      <c r="V191" s="60">
        <f t="shared" si="122"/>
        <v>0</v>
      </c>
      <c r="W191" s="60">
        <f t="shared" si="122"/>
        <v>0</v>
      </c>
      <c r="X191" s="60">
        <f t="shared" si="122"/>
        <v>0</v>
      </c>
      <c r="Y191" s="60">
        <f t="shared" si="122"/>
        <v>0</v>
      </c>
      <c r="Z191" s="60">
        <f t="shared" si="122"/>
        <v>0</v>
      </c>
      <c r="AA191" s="60">
        <f t="shared" si="122"/>
        <v>7108082500</v>
      </c>
      <c r="AB191" s="60">
        <f t="shared" si="122"/>
        <v>7108082500</v>
      </c>
      <c r="AC191" s="60">
        <f t="shared" si="122"/>
        <v>0</v>
      </c>
      <c r="AD191" s="60">
        <f t="shared" si="122"/>
        <v>0</v>
      </c>
      <c r="AE191" s="60">
        <f t="shared" si="122"/>
        <v>0</v>
      </c>
      <c r="AF191" s="60">
        <f t="shared" si="122"/>
        <v>0</v>
      </c>
      <c r="AG191" s="60">
        <f t="shared" si="122"/>
        <v>14216165000</v>
      </c>
      <c r="AH191" s="61">
        <f>IF(ISERROR(AG191/I191),"-",AG191/I191)</f>
        <v>1</v>
      </c>
      <c r="AI191" s="61">
        <f>IF(ISERROR(AG191/$AG$191),"-",AG191/$AG$191)</f>
        <v>1</v>
      </c>
    </row>
    <row r="192" spans="1:35">
      <c r="I192" s="4"/>
      <c r="Q192" s="4"/>
      <c r="R192" s="4"/>
      <c r="S192" s="4"/>
      <c r="U192" s="4"/>
      <c r="V192" s="4"/>
      <c r="W192" s="4"/>
      <c r="Y192" s="4"/>
      <c r="Z192" s="4"/>
      <c r="AA192" s="4"/>
      <c r="AC192" s="4"/>
      <c r="AD192" s="4"/>
      <c r="AE192" s="4"/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  <row r="195" spans="9:31">
      <c r="I195" s="4"/>
      <c r="Q195" s="4"/>
      <c r="R195" s="4"/>
      <c r="S195" s="4"/>
      <c r="U195" s="4"/>
      <c r="V195" s="4"/>
      <c r="W195" s="4"/>
      <c r="Y195" s="4"/>
      <c r="Z195" s="4"/>
      <c r="AA195" s="4"/>
      <c r="AC195" s="4"/>
      <c r="AD195" s="4"/>
      <c r="AE195" s="4"/>
    </row>
    <row r="196" spans="9:31">
      <c r="I196" s="4"/>
      <c r="Q196" s="4"/>
      <c r="R196" s="4"/>
      <c r="S196" s="4"/>
      <c r="U196" s="4"/>
      <c r="V196" s="4"/>
      <c r="W196" s="4"/>
      <c r="Y196" s="4"/>
      <c r="Z196" s="4"/>
      <c r="AA196" s="4"/>
      <c r="AC196" s="4"/>
      <c r="AD196" s="4"/>
      <c r="AE196" s="4"/>
    </row>
    <row r="197" spans="9:31">
      <c r="I197" s="4"/>
      <c r="Q197" s="4"/>
      <c r="R197" s="4"/>
      <c r="S197" s="4"/>
      <c r="U197" s="4"/>
      <c r="V197" s="4"/>
      <c r="W197" s="4"/>
      <c r="Y197" s="4"/>
      <c r="Z197" s="4"/>
      <c r="AA197" s="4"/>
      <c r="AC197" s="4"/>
      <c r="AD197" s="4"/>
      <c r="AE197" s="4"/>
    </row>
    <row r="198" spans="9:31">
      <c r="I198" s="4"/>
      <c r="Q198" s="4"/>
      <c r="R198" s="4"/>
      <c r="S198" s="4"/>
      <c r="U198" s="4"/>
      <c r="V198" s="4"/>
      <c r="W198" s="4"/>
      <c r="Y198" s="4"/>
      <c r="Z198" s="4"/>
      <c r="AA198" s="4"/>
      <c r="AC198" s="4"/>
      <c r="AD198" s="4"/>
      <c r="AE198" s="4"/>
    </row>
    <row r="199" spans="9:31">
      <c r="I199" s="4"/>
      <c r="Q199" s="4"/>
      <c r="R199" s="4"/>
      <c r="S199" s="4"/>
      <c r="U199" s="4"/>
      <c r="V199" s="4"/>
      <c r="W199" s="4"/>
      <c r="Y199" s="4"/>
      <c r="Z199" s="4"/>
      <c r="AA199" s="4"/>
      <c r="AC199" s="4"/>
      <c r="AD199" s="4"/>
      <c r="AE199" s="4"/>
    </row>
    <row r="200" spans="9:31">
      <c r="I200" s="4"/>
      <c r="Q200" s="4"/>
      <c r="R200" s="4"/>
      <c r="S200" s="4"/>
      <c r="U200" s="4"/>
      <c r="V200" s="4"/>
      <c r="W200" s="4"/>
      <c r="Y200" s="4"/>
      <c r="Z200" s="4"/>
      <c r="AA200" s="4"/>
      <c r="AC200" s="4"/>
      <c r="AD200" s="4"/>
      <c r="AE200" s="4"/>
    </row>
    <row r="201" spans="9:31">
      <c r="I201" s="4"/>
      <c r="Q201" s="4"/>
      <c r="R201" s="4"/>
      <c r="S201" s="4"/>
      <c r="U201" s="4"/>
      <c r="V201" s="4"/>
      <c r="W201" s="4"/>
      <c r="Y201" s="4"/>
      <c r="Z201" s="4"/>
      <c r="AA201" s="4"/>
      <c r="AC201" s="4"/>
      <c r="AD201" s="4"/>
      <c r="AE201" s="4"/>
    </row>
    <row r="202" spans="9:31">
      <c r="I202" s="4"/>
      <c r="Q202" s="4"/>
      <c r="R202" s="4"/>
      <c r="S202" s="4"/>
      <c r="U202" s="4"/>
      <c r="V202" s="4"/>
      <c r="W202" s="4"/>
      <c r="Y202" s="4"/>
      <c r="Z202" s="4"/>
      <c r="AA202" s="4"/>
      <c r="AC202" s="4"/>
      <c r="AD202" s="4"/>
      <c r="AE202" s="4"/>
    </row>
    <row r="203" spans="9:31">
      <c r="I203" s="4"/>
      <c r="Q203" s="4"/>
      <c r="R203" s="4"/>
      <c r="S203" s="4"/>
      <c r="U203" s="4"/>
      <c r="V203" s="4"/>
      <c r="W203" s="4"/>
      <c r="Y203" s="4"/>
      <c r="Z203" s="4"/>
      <c r="AA203" s="4"/>
      <c r="AC203" s="4"/>
      <c r="AD203" s="4"/>
      <c r="AE203" s="4"/>
    </row>
    <row r="204" spans="9:31">
      <c r="I204" s="4"/>
      <c r="Q204" s="4"/>
      <c r="R204" s="4"/>
      <c r="S204" s="4"/>
      <c r="U204" s="4"/>
      <c r="V204" s="4"/>
      <c r="W204" s="4"/>
      <c r="Y204" s="4"/>
      <c r="Z204" s="4"/>
      <c r="AA204" s="4"/>
      <c r="AC204" s="4"/>
      <c r="AD204" s="4"/>
      <c r="AE204" s="4"/>
    </row>
    <row r="205" spans="9:31">
      <c r="I205" s="4"/>
      <c r="Q205" s="4"/>
      <c r="R205" s="4"/>
      <c r="S205" s="4"/>
      <c r="U205" s="4"/>
      <c r="V205" s="4"/>
      <c r="W205" s="4"/>
      <c r="Y205" s="4"/>
      <c r="Z205" s="4"/>
      <c r="AA205" s="4"/>
      <c r="AC205" s="4"/>
      <c r="AD205" s="4"/>
      <c r="AE205" s="4"/>
    </row>
    <row r="206" spans="9:31">
      <c r="I206" s="4"/>
      <c r="Q206" s="4"/>
      <c r="R206" s="4"/>
      <c r="S206" s="4"/>
      <c r="U206" s="4"/>
      <c r="V206" s="4"/>
      <c r="W206" s="4"/>
      <c r="Y206" s="4"/>
      <c r="Z206" s="4"/>
      <c r="AA206" s="4"/>
      <c r="AC206" s="4"/>
      <c r="AD206" s="4"/>
      <c r="AE206" s="4"/>
    </row>
    <row r="207" spans="9:31">
      <c r="I207" s="4"/>
      <c r="Q207" s="4"/>
      <c r="R207" s="4"/>
      <c r="S207" s="4"/>
      <c r="U207" s="4"/>
      <c r="V207" s="4"/>
      <c r="W207" s="4"/>
      <c r="Y207" s="4"/>
      <c r="Z207" s="4"/>
      <c r="AA207" s="4"/>
      <c r="AC207" s="4"/>
      <c r="AD207" s="4"/>
      <c r="AE207" s="4"/>
    </row>
    <row r="208" spans="9:31">
      <c r="I208" s="4"/>
      <c r="Q208" s="4"/>
      <c r="R208" s="4"/>
      <c r="S208" s="4"/>
      <c r="U208" s="4"/>
      <c r="V208" s="4"/>
      <c r="W208" s="4"/>
      <c r="Y208" s="4"/>
      <c r="Z208" s="4"/>
      <c r="AA208" s="4"/>
      <c r="AC208" s="4"/>
      <c r="AD208" s="4"/>
      <c r="AE208" s="4"/>
    </row>
  </sheetData>
  <sheetProtection insertRows="0" autoFilter="0"/>
  <dataConsolidate/>
  <mergeCells count="60">
    <mergeCell ref="A190:H190"/>
    <mergeCell ref="A191:H191"/>
    <mergeCell ref="A163:H163"/>
    <mergeCell ref="B164:D164"/>
    <mergeCell ref="A175:H175"/>
    <mergeCell ref="B176:D176"/>
    <mergeCell ref="A187:H187"/>
    <mergeCell ref="B188:D188"/>
    <mergeCell ref="B152:D152"/>
    <mergeCell ref="A91:H91"/>
    <mergeCell ref="B92:D92"/>
    <mergeCell ref="A103:H103"/>
    <mergeCell ref="B104:D104"/>
    <mergeCell ref="A115:H115"/>
    <mergeCell ref="B116:D116"/>
    <mergeCell ref="A127:H127"/>
    <mergeCell ref="B128:D128"/>
    <mergeCell ref="A139:H139"/>
    <mergeCell ref="B140:D140"/>
    <mergeCell ref="A151:H151"/>
    <mergeCell ref="B80:D80"/>
    <mergeCell ref="A19:H19"/>
    <mergeCell ref="B20:D20"/>
    <mergeCell ref="A31:H31"/>
    <mergeCell ref="B32:D32"/>
    <mergeCell ref="A43:H43"/>
    <mergeCell ref="B44:D44"/>
    <mergeCell ref="A55:H55"/>
    <mergeCell ref="B56:D56"/>
    <mergeCell ref="A67:H67"/>
    <mergeCell ref="B68:D68"/>
    <mergeCell ref="A79:H79"/>
    <mergeCell ref="AB6:AB7"/>
    <mergeCell ref="AC6:AE6"/>
    <mergeCell ref="AF6:AF7"/>
    <mergeCell ref="AG6:AG7"/>
    <mergeCell ref="AH6:AI6"/>
    <mergeCell ref="B8:D8"/>
    <mergeCell ref="P6:P7"/>
    <mergeCell ref="Q6:S6"/>
    <mergeCell ref="T6:T7"/>
    <mergeCell ref="U6:W6"/>
    <mergeCell ref="X6:X7"/>
    <mergeCell ref="Y6:AA6"/>
    <mergeCell ref="G6:H6"/>
    <mergeCell ref="I6:I7"/>
    <mergeCell ref="J6:J7"/>
    <mergeCell ref="K6:K7"/>
    <mergeCell ref="L6:N6"/>
    <mergeCell ref="O6:O7"/>
    <mergeCell ref="A1:AI1"/>
    <mergeCell ref="A2:AI2"/>
    <mergeCell ref="A3:AI3"/>
    <mergeCell ref="A4:AI4"/>
    <mergeCell ref="A5:T5"/>
    <mergeCell ref="A6:A7"/>
    <mergeCell ref="C6:C7"/>
    <mergeCell ref="D6:D7"/>
    <mergeCell ref="E6:E7"/>
    <mergeCell ref="F6:F7"/>
  </mergeCells>
  <dataValidations count="8">
    <dataValidation type="decimal" allowBlank="1" showInputMessage="1" showErrorMessage="1" errorTitle="Sólo números" error="Sólo ingresar números sin letras_x000a_" sqref="L189:M189 L9:M18 U189:W189 Y189:AA189 AC189:AE189 Q189:S189 U177:W186 Y177:AA186 AC177:AE186 Q177:S186 U165:W174 Y165:AA174 AC165:AE174 Q165:S174 U153:W162 Y153:AA162 AC153:AE162 Q153:S162 U141:W150 Y141:AA150 AC141:AE150 Q141:S150 U129:W138 Y129:AA138 AC129:AE138 Q129:S138 U117:W126 Y117:AA126 AC117:AE126 Q117:S126 U105:W114 Y105:AA114 AC105:AE114 Q105:S114 U93:W102 Y93:AA102 AC93:AE102 Q93:S102 U81:W90 Y81:AA90 AC81:AE90 Q81:S90 U69:W78 Y69:AA78 AC69:AE78 Q69:S78 U57:W66 Y57:AA66 AC57:AE66 Q57:S66 Y9:AA18 AC9:AE18 L21:M30 U21:W30 Q9:S18 U9:W18 AC21:AE30 Y21:AA30 L33:M42 Q21:S30 U33:W42 Y33:AA42 AC33:AE42 L45:M54 L57:M66 U45:W54 Y45:AA54 AC45:AE54 Q45:S54 L165:M174 L141:M150 L93:M102 L69:M78 Q33:S42 L81:M90 L105:M114 L129:M138 L117:M126 L153:M162 L177:M186">
      <formula1>-100000000</formula1>
      <formula2>10000000000</formula2>
    </dataValidation>
    <dataValidation type="textLength" operator="lessThanOrEqual" allowBlank="1" showInputMessage="1" showErrorMessage="1" sqref="J105:J114 J141:J150 J177:J186 J129:J138 J93:J102 J33:J42 J165:J174 J117:J126 J153:J162 J81:J90 J57:J66 J45:J54 J189 J9:J18 J21:J30 J69:J78">
      <formula1>255</formula1>
    </dataValidation>
    <dataValidation type="date" errorStyle="information" operator="greaterThan" allowBlank="1" showInputMessage="1" showErrorMessage="1" errorTitle="SÓLO FECHAS" error="Las fechas corresponden al presupuesto 2014" sqref="G108:H114 G171:G174 G168:G169 H168:H174 G156:H162 G93:H94 G96:H102 G141:H142 G144:H150 G81:H82 G84:H90 G165:H166 G153:H154 G69:H70 G72:H78 G117:H118 G120:H126 G57:H58 G60:H66 G105:H106 G9:H10 G12:H18 G189:H189 G21:H22 G24:H30 G129:H130 G132:H138 G33:H34 G36:H42 G177:H178 G180:H186 G45:H46 G48:H54">
      <formula1>41275</formula1>
    </dataValidation>
    <dataValidation type="date" allowBlank="1" showInputMessage="1" showErrorMessage="1" errorTitle="SÓLO FECHAS" error="Las fechas corresponden a las del Año 2013" sqref="G107:H107 G155:H155 G95:H95 G143:H143 G83:H83 G167:H167 G71:H71 G119:H119 G59:H59 G11:H11 G23:H23 G131:H131 G35:H35 G179:H179 G47:H47">
      <formula1>41275</formula1>
      <formula2>41639</formula2>
    </dataValidation>
    <dataValidation type="textLength" operator="lessThanOrEqual" allowBlank="1" showInputMessage="1" showErrorMessage="1" errorTitle="MÁXIMO DE CARACTERES SOBREPASADO" error="Sólo 255 caracteres por celdas" sqref="D9:F18 B9:B18 B21:B30 B33:B42 B45:B54 B57:B66 B69:B78 B81:B90 B93:B102 B105:B114 B117:B126 B129:B138 B141:B150 B177:B186 B165:B174 B153:B162 B189 D189:F189 K189 O189:P189 D177:F186 K177:K186 O177:P186 D165:F174 K165:K174 O165:P174 D153:F162 K153:K162 O153:P162 D141:F150 K141:K150 O141:P150 D129:F138 K129:K138 O129:P138 D117:F126 K117:K126 O117:P126 D105:F114 K105:K114 O105:P114 D93:F102 K93:K102 O93:P102 D81:F90 K81:K90 O81:P90 D69:F78 K69:K78 O69:P78 D57:F66 K57:K66 O57:P66 K9:K18 O9:P18 D21:F30 K21:K30 O21:P30 D33:F42 K33:K42 O33:P42 D45:F54 K45:K54 O45:P54">
      <formula1>255</formula1>
    </dataValidation>
    <dataValidation type="date" operator="greaterThan" allowBlank="1" showInputMessage="1" showErrorMessage="1" errorTitle="Error en Ingresos de Fechas" error="La fecha debe corresponder al Año 2014." sqref="C9:C18 C189 C177:C186 C165:C174 C153:C162 C141:C150 C129:C138 C117:C126 C105:C114 C93:C102 C81:C90 C69:C78 C57:C66 C45:C54 C33:C42 C21:C30">
      <formula1>41275</formula1>
    </dataValidation>
    <dataValidation allowBlank="1" showInputMessage="1" showErrorMessage="1" errorTitle="Sólo números" error="Sólo ingresar números sin letras_x000a_" sqref="N8:N18 N188:N189 N176:N186 N164:N174 N152:N162 N140:N150 N128:N138 N116:N126 N104:N114 N92:N102 N80:N90 N68:N78 N56:N66 N44:N54 N32:N42 N20:N30"/>
    <dataValidation type="date" errorStyle="information" operator="greaterThan" allowBlank="1" showInputMessage="1" showErrorMessage="1" errorTitle="SÓLO FECHAS" error="Las fechas corresponden al Presupuesto 2014" sqref="G170">
      <formula1>41275</formula1>
    </dataValidation>
  </dataValidations>
  <printOptions horizontalCentered="1"/>
  <pageMargins left="0.35433070866141736" right="0.15748031496062992" top="0.39370078740157483" bottom="0.19685039370078741" header="0" footer="0"/>
  <pageSetup paperSize="129" scale="45" fitToHeight="20" orientation="landscape" r:id="rId1"/>
  <headerFooter alignWithMargins="0"/>
  <ignoredErrors>
    <ignoredError sqref="AI190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tabSelected="1" topLeftCell="B1" zoomScaleNormal="100" workbookViewId="0">
      <pane ySplit="7" topLeftCell="A17" activePane="bottomLeft" state="frozen"/>
      <selection activeCell="H201" sqref="H201"/>
      <selection pane="bottomLeft" activeCell="H201" sqref="H201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hidden="1" customWidth="1" outlineLevel="1"/>
    <col min="10" max="10" width="12.28515625" style="6" customWidth="1" collapsed="1"/>
    <col min="11" max="13" width="12.28515625" style="6" hidden="1" customWidth="1" outlineLevel="1"/>
    <col min="14" max="14" width="12.28515625" style="6" customWidth="1" collapsed="1"/>
    <col min="15" max="17" width="12.5703125" style="6" customWidth="1" outlineLevel="1"/>
    <col min="18" max="18" width="12.28515625" style="6" customWidth="1"/>
    <col min="19" max="19" width="10.7109375" style="6" hidden="1" customWidth="1" outlineLevel="1"/>
    <col min="20" max="20" width="11.140625" style="6" hidden="1" customWidth="1" outlineLevel="1"/>
    <col min="21" max="21" width="10.7109375" style="6" hidden="1" customWidth="1" outlineLevel="1"/>
    <col min="22" max="22" width="12.42578125" style="6" customWidth="1" collapsed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166" t="str">
        <f>+'24-02-002'!A1:AI1</f>
        <v>PARTIDA 21 - 01 - 06  "SUBSECRETARIA DE SERVICIOS SOCIALES"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</row>
    <row r="2" spans="1:25" s="1" customFormat="1" ht="16.5" customHeight="1">
      <c r="A2" s="166" t="s">
        <v>76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</row>
    <row r="3" spans="1:25" s="1" customFormat="1" ht="16.5" customHeight="1">
      <c r="A3" s="166" t="str">
        <f>+'24-02-002'!A3:AI3</f>
        <v>EJECUCIÓN AL 30 DE SEPTIEMBRE DE 2014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</row>
    <row r="4" spans="1:25" s="1" customFormat="1" ht="16.5" customHeight="1">
      <c r="A4" s="166" t="s">
        <v>48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</row>
    <row r="5" spans="1:25" ht="18" customHeight="1">
      <c r="A5" s="176" t="str">
        <f>+'24-02-002'!A5:H5</f>
        <v xml:space="preserve">24-02-002 PROGRAMA DE APOYO AL RECIEN NACIDO 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8"/>
    </row>
    <row r="6" spans="1:25" s="3" customFormat="1" ht="25.5" customHeight="1">
      <c r="A6" s="179" t="s">
        <v>34</v>
      </c>
      <c r="B6" s="172" t="s">
        <v>32</v>
      </c>
      <c r="C6" s="172" t="s">
        <v>51</v>
      </c>
      <c r="D6" s="180" t="s">
        <v>21</v>
      </c>
      <c r="E6" s="181"/>
      <c r="F6" s="182"/>
      <c r="G6" s="175" t="s">
        <v>33</v>
      </c>
      <c r="H6" s="175"/>
      <c r="I6" s="175"/>
      <c r="J6" s="170" t="s">
        <v>23</v>
      </c>
      <c r="K6" s="175" t="s">
        <v>33</v>
      </c>
      <c r="L6" s="175"/>
      <c r="M6" s="175"/>
      <c r="N6" s="170" t="s">
        <v>24</v>
      </c>
      <c r="O6" s="175" t="s">
        <v>33</v>
      </c>
      <c r="P6" s="175"/>
      <c r="Q6" s="175"/>
      <c r="R6" s="170" t="s">
        <v>25</v>
      </c>
      <c r="S6" s="175" t="s">
        <v>33</v>
      </c>
      <c r="T6" s="175"/>
      <c r="U6" s="175"/>
      <c r="V6" s="170" t="s">
        <v>26</v>
      </c>
      <c r="W6" s="172" t="s">
        <v>47</v>
      </c>
      <c r="X6" s="174" t="s">
        <v>27</v>
      </c>
      <c r="Y6" s="174"/>
    </row>
    <row r="7" spans="1:25" s="3" customFormat="1" ht="24" customHeight="1">
      <c r="A7" s="179"/>
      <c r="B7" s="173"/>
      <c r="C7" s="173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171"/>
      <c r="K7" s="44" t="s">
        <v>38</v>
      </c>
      <c r="L7" s="44" t="s">
        <v>39</v>
      </c>
      <c r="M7" s="44" t="s">
        <v>40</v>
      </c>
      <c r="N7" s="171"/>
      <c r="O7" s="44" t="s">
        <v>41</v>
      </c>
      <c r="P7" s="44" t="s">
        <v>42</v>
      </c>
      <c r="Q7" s="44" t="s">
        <v>43</v>
      </c>
      <c r="R7" s="171"/>
      <c r="S7" s="44" t="s">
        <v>44</v>
      </c>
      <c r="T7" s="44" t="s">
        <v>45</v>
      </c>
      <c r="U7" s="44" t="s">
        <v>46</v>
      </c>
      <c r="V7" s="171"/>
      <c r="W7" s="173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+'24-02-002'!I19</f>
        <v>0</v>
      </c>
      <c r="C8" s="9">
        <f>+'24-02-002'!J19</f>
        <v>0</v>
      </c>
      <c r="D8" s="9">
        <f>+'24-02-002'!L19</f>
        <v>0</v>
      </c>
      <c r="E8" s="9">
        <f>+'24-02-002'!M19</f>
        <v>0</v>
      </c>
      <c r="F8" s="9">
        <f>+'24-02-002'!N19</f>
        <v>0</v>
      </c>
      <c r="G8" s="9">
        <f>+'24-02-002'!Q19</f>
        <v>0</v>
      </c>
      <c r="H8" s="9">
        <f>+'24-02-002'!R19</f>
        <v>0</v>
      </c>
      <c r="I8" s="9">
        <f>+'24-02-002'!S19</f>
        <v>0</v>
      </c>
      <c r="J8" s="9">
        <f>+'24-02-002'!T19</f>
        <v>0</v>
      </c>
      <c r="K8" s="9">
        <f>+'24-02-002'!U19</f>
        <v>0</v>
      </c>
      <c r="L8" s="9">
        <f>+'24-02-002'!V19</f>
        <v>0</v>
      </c>
      <c r="M8" s="9">
        <f>+'24-02-002'!W19</f>
        <v>0</v>
      </c>
      <c r="N8" s="9">
        <f>+'24-02-002'!X19</f>
        <v>0</v>
      </c>
      <c r="O8" s="9">
        <f>+'24-02-002'!Y19</f>
        <v>0</v>
      </c>
      <c r="P8" s="9">
        <f>+'24-02-002'!Z19</f>
        <v>0</v>
      </c>
      <c r="Q8" s="9">
        <f>+'24-02-002'!AA19</f>
        <v>0</v>
      </c>
      <c r="R8" s="9">
        <f>+'24-02-002'!AB19</f>
        <v>0</v>
      </c>
      <c r="S8" s="9">
        <f>+'24-02-002'!AC19</f>
        <v>0</v>
      </c>
      <c r="T8" s="9">
        <f>+'24-02-002'!AD19</f>
        <v>0</v>
      </c>
      <c r="U8" s="9">
        <f>+'24-02-002'!AE19</f>
        <v>0</v>
      </c>
      <c r="V8" s="9">
        <f>+'24-02-002'!AF19</f>
        <v>0</v>
      </c>
      <c r="W8" s="9">
        <f>+'24-02-002'!AG19</f>
        <v>0</v>
      </c>
      <c r="X8" s="11">
        <f>+'24-02-002'!AH19</f>
        <v>0</v>
      </c>
      <c r="Y8" s="11">
        <f>+'24-02-002'!AI19</f>
        <v>0</v>
      </c>
    </row>
    <row r="9" spans="1:25" s="12" customFormat="1" ht="26.25" customHeight="1">
      <c r="A9" s="10" t="s">
        <v>12</v>
      </c>
      <c r="B9" s="9">
        <f>+'24-02-002'!I31</f>
        <v>0</v>
      </c>
      <c r="C9" s="9">
        <f>+'24-02-002'!J31</f>
        <v>0</v>
      </c>
      <c r="D9" s="9">
        <f>+'24-02-002'!L31</f>
        <v>0</v>
      </c>
      <c r="E9" s="9">
        <f>+'24-02-002'!M31</f>
        <v>0</v>
      </c>
      <c r="F9" s="9">
        <f>+'24-02-002'!N31</f>
        <v>0</v>
      </c>
      <c r="G9" s="9">
        <f>+'24-02-002'!Q31</f>
        <v>0</v>
      </c>
      <c r="H9" s="9">
        <f>+'24-02-002'!R31</f>
        <v>0</v>
      </c>
      <c r="I9" s="9">
        <f>+'24-02-002'!S31</f>
        <v>0</v>
      </c>
      <c r="J9" s="9">
        <f>+'24-02-002'!T31</f>
        <v>0</v>
      </c>
      <c r="K9" s="9">
        <f>+'24-02-002'!U31</f>
        <v>0</v>
      </c>
      <c r="L9" s="9">
        <f>+'24-02-002'!V31</f>
        <v>0</v>
      </c>
      <c r="M9" s="9">
        <f>+'24-02-002'!W31</f>
        <v>0</v>
      </c>
      <c r="N9" s="9">
        <f>+'24-02-002'!X31</f>
        <v>0</v>
      </c>
      <c r="O9" s="9">
        <f>+'24-02-002'!Y31</f>
        <v>0</v>
      </c>
      <c r="P9" s="9">
        <f>+'24-02-002'!Z31</f>
        <v>0</v>
      </c>
      <c r="Q9" s="9">
        <f>+'24-02-002'!AA31</f>
        <v>0</v>
      </c>
      <c r="R9" s="9">
        <f>+'24-02-002'!AB31</f>
        <v>0</v>
      </c>
      <c r="S9" s="9">
        <f>+'24-02-002'!AC31</f>
        <v>0</v>
      </c>
      <c r="T9" s="9">
        <f>+'24-02-002'!AD31</f>
        <v>0</v>
      </c>
      <c r="U9" s="9">
        <f>+'24-02-002'!AE31</f>
        <v>0</v>
      </c>
      <c r="V9" s="9">
        <f>+'24-02-002'!AF31</f>
        <v>0</v>
      </c>
      <c r="W9" s="9">
        <f>+'24-02-002'!AG31</f>
        <v>0</v>
      </c>
      <c r="X9" s="11">
        <f>+'24-02-002'!AH31</f>
        <v>0</v>
      </c>
      <c r="Y9" s="11">
        <f>+'24-02-002'!AI31</f>
        <v>0</v>
      </c>
    </row>
    <row r="10" spans="1:25" s="12" customFormat="1" ht="26.25" customHeight="1">
      <c r="A10" s="10" t="s">
        <v>13</v>
      </c>
      <c r="B10" s="9">
        <f>+'24-02-002'!I43</f>
        <v>0</v>
      </c>
      <c r="C10" s="9">
        <f>+'24-02-002'!J43</f>
        <v>0</v>
      </c>
      <c r="D10" s="9">
        <f>+'24-02-002'!L43</f>
        <v>0</v>
      </c>
      <c r="E10" s="9">
        <f>+'24-02-002'!M43</f>
        <v>0</v>
      </c>
      <c r="F10" s="9">
        <f>+'24-02-002'!N43</f>
        <v>0</v>
      </c>
      <c r="G10" s="9">
        <f>+'24-02-002'!Q43</f>
        <v>0</v>
      </c>
      <c r="H10" s="9">
        <f>+'24-02-002'!R43</f>
        <v>0</v>
      </c>
      <c r="I10" s="9">
        <f>+'24-02-002'!S43</f>
        <v>0</v>
      </c>
      <c r="J10" s="9">
        <f>+'24-02-002'!T43</f>
        <v>0</v>
      </c>
      <c r="K10" s="9">
        <f>+'24-02-002'!U43</f>
        <v>0</v>
      </c>
      <c r="L10" s="9">
        <f>+'24-02-002'!V43</f>
        <v>0</v>
      </c>
      <c r="M10" s="9">
        <f>+'24-02-002'!W43</f>
        <v>0</v>
      </c>
      <c r="N10" s="9">
        <f>+'24-02-002'!X43</f>
        <v>0</v>
      </c>
      <c r="O10" s="9">
        <f>+'24-02-002'!Y43</f>
        <v>0</v>
      </c>
      <c r="P10" s="9">
        <f>+'24-02-002'!Z43</f>
        <v>0</v>
      </c>
      <c r="Q10" s="9">
        <f>+'24-02-002'!AA43</f>
        <v>0</v>
      </c>
      <c r="R10" s="9">
        <f>+'24-02-002'!AB43</f>
        <v>0</v>
      </c>
      <c r="S10" s="9">
        <f>+'24-02-002'!AC43</f>
        <v>0</v>
      </c>
      <c r="T10" s="9">
        <f>+'24-02-002'!AD43</f>
        <v>0</v>
      </c>
      <c r="U10" s="9">
        <f>+'24-02-002'!AE43</f>
        <v>0</v>
      </c>
      <c r="V10" s="9">
        <f>+'24-02-002'!AF43</f>
        <v>0</v>
      </c>
      <c r="W10" s="9">
        <f>+'24-02-002'!AG43</f>
        <v>0</v>
      </c>
      <c r="X10" s="11">
        <f>+'24-02-002'!AH43</f>
        <v>0</v>
      </c>
      <c r="Y10" s="11">
        <f>+'24-02-002'!AI43</f>
        <v>0</v>
      </c>
    </row>
    <row r="11" spans="1:25" s="12" customFormat="1" ht="26.25" customHeight="1">
      <c r="A11" s="10" t="s">
        <v>14</v>
      </c>
      <c r="B11" s="9">
        <f>+'24-02-002'!I55</f>
        <v>0</v>
      </c>
      <c r="C11" s="9">
        <f>+'24-02-002'!J55</f>
        <v>0</v>
      </c>
      <c r="D11" s="9">
        <f>+'24-02-002'!L55</f>
        <v>0</v>
      </c>
      <c r="E11" s="9">
        <f>+'24-02-002'!M55</f>
        <v>0</v>
      </c>
      <c r="F11" s="9">
        <f>+'24-02-002'!N55</f>
        <v>0</v>
      </c>
      <c r="G11" s="9">
        <f>+'24-02-002'!Q55</f>
        <v>0</v>
      </c>
      <c r="H11" s="9">
        <f>+'24-02-002'!R55</f>
        <v>0</v>
      </c>
      <c r="I11" s="9">
        <f>+'24-02-002'!S55</f>
        <v>0</v>
      </c>
      <c r="J11" s="9">
        <f>+'24-02-002'!T55</f>
        <v>0</v>
      </c>
      <c r="K11" s="9">
        <f>+'24-02-002'!U55</f>
        <v>0</v>
      </c>
      <c r="L11" s="9">
        <f>+'24-02-002'!V55</f>
        <v>0</v>
      </c>
      <c r="M11" s="9">
        <f>+'24-02-002'!W55</f>
        <v>0</v>
      </c>
      <c r="N11" s="9">
        <f>+'24-02-002'!X55</f>
        <v>0</v>
      </c>
      <c r="O11" s="9">
        <f>+'24-02-002'!Y55</f>
        <v>0</v>
      </c>
      <c r="P11" s="9">
        <f>+'24-02-002'!Z55</f>
        <v>0</v>
      </c>
      <c r="Q11" s="9">
        <f>+'24-02-002'!AA55</f>
        <v>0</v>
      </c>
      <c r="R11" s="9">
        <f>+'24-02-002'!AB55</f>
        <v>0</v>
      </c>
      <c r="S11" s="9">
        <f>+'24-02-002'!AC55</f>
        <v>0</v>
      </c>
      <c r="T11" s="9">
        <f>+'24-02-002'!AD55</f>
        <v>0</v>
      </c>
      <c r="U11" s="9">
        <f>+'24-02-002'!AE55</f>
        <v>0</v>
      </c>
      <c r="V11" s="9">
        <f>+'24-02-002'!AF55</f>
        <v>0</v>
      </c>
      <c r="W11" s="9">
        <f>+'24-02-002'!AG55</f>
        <v>0</v>
      </c>
      <c r="X11" s="11">
        <f>+'24-02-002'!AH55</f>
        <v>0</v>
      </c>
      <c r="Y11" s="11">
        <f>+'24-02-002'!AI55</f>
        <v>0</v>
      </c>
    </row>
    <row r="12" spans="1:25" s="12" customFormat="1" ht="26.25" customHeight="1">
      <c r="A12" s="43" t="s">
        <v>59</v>
      </c>
      <c r="B12" s="9">
        <f>+'24-02-002'!I67</f>
        <v>0</v>
      </c>
      <c r="C12" s="9">
        <f>+'24-02-002'!J67</f>
        <v>0</v>
      </c>
      <c r="D12" s="9">
        <f>+'24-02-002'!L67</f>
        <v>0</v>
      </c>
      <c r="E12" s="9">
        <f>+'24-02-002'!M67</f>
        <v>0</v>
      </c>
      <c r="F12" s="9">
        <f>+'24-02-002'!N67</f>
        <v>0</v>
      </c>
      <c r="G12" s="9">
        <f>+'24-02-002'!Q67</f>
        <v>0</v>
      </c>
      <c r="H12" s="9">
        <f>+'24-02-002'!R67</f>
        <v>0</v>
      </c>
      <c r="I12" s="9">
        <f>+'24-02-002'!S67</f>
        <v>0</v>
      </c>
      <c r="J12" s="9">
        <f>+'24-02-002'!T67</f>
        <v>0</v>
      </c>
      <c r="K12" s="9">
        <f>+'24-02-002'!U67</f>
        <v>0</v>
      </c>
      <c r="L12" s="9">
        <f>+'24-02-002'!V67</f>
        <v>0</v>
      </c>
      <c r="M12" s="9">
        <f>+'24-02-002'!W67</f>
        <v>0</v>
      </c>
      <c r="N12" s="9">
        <f>+'24-02-002'!X67</f>
        <v>0</v>
      </c>
      <c r="O12" s="9">
        <f>+'24-02-002'!Y67</f>
        <v>0</v>
      </c>
      <c r="P12" s="9">
        <f>+'24-02-002'!Z67</f>
        <v>0</v>
      </c>
      <c r="Q12" s="9">
        <f>+'24-02-002'!AA67</f>
        <v>0</v>
      </c>
      <c r="R12" s="9">
        <f>+'24-02-002'!AB67</f>
        <v>0</v>
      </c>
      <c r="S12" s="9">
        <f>+'24-02-002'!AC67</f>
        <v>0</v>
      </c>
      <c r="T12" s="9">
        <f>+'24-02-002'!AD67</f>
        <v>0</v>
      </c>
      <c r="U12" s="9">
        <f>+'24-02-002'!AE67</f>
        <v>0</v>
      </c>
      <c r="V12" s="9">
        <f>+'24-02-002'!AF67</f>
        <v>0</v>
      </c>
      <c r="W12" s="9">
        <f>+'24-02-002'!AG67</f>
        <v>0</v>
      </c>
      <c r="X12" s="11">
        <f>+'24-02-002'!AH67</f>
        <v>0</v>
      </c>
      <c r="Y12" s="11">
        <f>+'24-02-002'!AI67</f>
        <v>0</v>
      </c>
    </row>
    <row r="13" spans="1:25" s="12" customFormat="1" ht="26.25" customHeight="1">
      <c r="A13" s="10" t="s">
        <v>15</v>
      </c>
      <c r="B13" s="9">
        <f>+'24-02-002'!I79</f>
        <v>0</v>
      </c>
      <c r="C13" s="9">
        <f>+'24-02-002'!J79</f>
        <v>0</v>
      </c>
      <c r="D13" s="9">
        <f>+'24-02-002'!L79</f>
        <v>0</v>
      </c>
      <c r="E13" s="9">
        <f>+'24-02-002'!M79</f>
        <v>0</v>
      </c>
      <c r="F13" s="9">
        <f>+'24-02-002'!N79</f>
        <v>0</v>
      </c>
      <c r="G13" s="9">
        <f>+'24-02-002'!Q79</f>
        <v>0</v>
      </c>
      <c r="H13" s="9">
        <f>+'24-02-002'!R79</f>
        <v>0</v>
      </c>
      <c r="I13" s="9">
        <f>+'24-02-002'!S79</f>
        <v>0</v>
      </c>
      <c r="J13" s="9">
        <f>+'24-02-002'!T79</f>
        <v>0</v>
      </c>
      <c r="K13" s="9">
        <f>+'24-02-002'!U79</f>
        <v>0</v>
      </c>
      <c r="L13" s="9">
        <f>+'24-02-002'!V79</f>
        <v>0</v>
      </c>
      <c r="M13" s="9">
        <f>+'24-02-002'!W79</f>
        <v>0</v>
      </c>
      <c r="N13" s="9">
        <f>+'24-02-002'!X79</f>
        <v>0</v>
      </c>
      <c r="O13" s="9">
        <f>+'24-02-002'!Y79</f>
        <v>0</v>
      </c>
      <c r="P13" s="9">
        <f>+'24-02-002'!Z79</f>
        <v>0</v>
      </c>
      <c r="Q13" s="9">
        <f>+'24-02-002'!AA79</f>
        <v>0</v>
      </c>
      <c r="R13" s="9">
        <f>+'24-02-002'!AB79</f>
        <v>0</v>
      </c>
      <c r="S13" s="9">
        <f>+'24-02-002'!AC79</f>
        <v>0</v>
      </c>
      <c r="T13" s="9">
        <f>+'24-02-002'!AD79</f>
        <v>0</v>
      </c>
      <c r="U13" s="9">
        <f>+'24-02-002'!AE79</f>
        <v>0</v>
      </c>
      <c r="V13" s="9">
        <f>+'24-02-002'!AF79</f>
        <v>0</v>
      </c>
      <c r="W13" s="9">
        <f>+'24-02-002'!AG79</f>
        <v>0</v>
      </c>
      <c r="X13" s="11">
        <f>+'24-02-002'!AH79</f>
        <v>0</v>
      </c>
      <c r="Y13" s="11">
        <f>+'24-02-002'!AI79</f>
        <v>0</v>
      </c>
    </row>
    <row r="14" spans="1:25" s="12" customFormat="1" ht="26.25" customHeight="1">
      <c r="A14" s="10" t="s">
        <v>16</v>
      </c>
      <c r="B14" s="9">
        <f>+'24-02-002'!I91</f>
        <v>0</v>
      </c>
      <c r="C14" s="9">
        <f>+'24-02-002'!J91</f>
        <v>0</v>
      </c>
      <c r="D14" s="9">
        <f>+'24-02-002'!L91</f>
        <v>0</v>
      </c>
      <c r="E14" s="9">
        <f>+'24-02-002'!M91</f>
        <v>0</v>
      </c>
      <c r="F14" s="9">
        <f>+'24-02-002'!N91</f>
        <v>0</v>
      </c>
      <c r="G14" s="9">
        <f>+'24-02-002'!Q91</f>
        <v>0</v>
      </c>
      <c r="H14" s="9">
        <f>+'24-02-002'!R91</f>
        <v>0</v>
      </c>
      <c r="I14" s="9">
        <f>+'24-02-002'!S91</f>
        <v>0</v>
      </c>
      <c r="J14" s="9">
        <f>+'24-02-002'!T91</f>
        <v>0</v>
      </c>
      <c r="K14" s="9">
        <f>+'24-02-002'!U91</f>
        <v>0</v>
      </c>
      <c r="L14" s="9">
        <f>+'24-02-002'!V91</f>
        <v>0</v>
      </c>
      <c r="M14" s="9">
        <f>+'24-02-002'!W91</f>
        <v>0</v>
      </c>
      <c r="N14" s="9">
        <f>+'24-02-002'!X91</f>
        <v>0</v>
      </c>
      <c r="O14" s="9">
        <f>+'24-02-002'!Y91</f>
        <v>0</v>
      </c>
      <c r="P14" s="9">
        <f>+'24-02-002'!Z91</f>
        <v>0</v>
      </c>
      <c r="Q14" s="9">
        <f>+'24-02-002'!AA91</f>
        <v>0</v>
      </c>
      <c r="R14" s="9">
        <f>+'24-02-002'!AB91</f>
        <v>0</v>
      </c>
      <c r="S14" s="9">
        <f>+'24-02-002'!AC91</f>
        <v>0</v>
      </c>
      <c r="T14" s="9">
        <f>+'24-02-002'!AD91</f>
        <v>0</v>
      </c>
      <c r="U14" s="9">
        <f>+'24-02-002'!AE91</f>
        <v>0</v>
      </c>
      <c r="V14" s="9">
        <f>+'24-02-002'!AF91</f>
        <v>0</v>
      </c>
      <c r="W14" s="9">
        <f>+'24-02-002'!AG91</f>
        <v>0</v>
      </c>
      <c r="X14" s="11">
        <f>+'24-02-002'!AH91</f>
        <v>0</v>
      </c>
      <c r="Y14" s="11">
        <f>+'24-02-002'!AI91</f>
        <v>0</v>
      </c>
    </row>
    <row r="15" spans="1:25" s="12" customFormat="1" ht="26.25" customHeight="1">
      <c r="A15" s="43" t="s">
        <v>63</v>
      </c>
      <c r="B15" s="9">
        <f>+'24-02-002'!I103</f>
        <v>0</v>
      </c>
      <c r="C15" s="9">
        <f>+'24-02-002'!J103</f>
        <v>0</v>
      </c>
      <c r="D15" s="9">
        <f>+'24-02-002'!L103</f>
        <v>0</v>
      </c>
      <c r="E15" s="9">
        <f>+'24-02-002'!M103</f>
        <v>0</v>
      </c>
      <c r="F15" s="9">
        <f>+'24-02-002'!N103</f>
        <v>0</v>
      </c>
      <c r="G15" s="9">
        <f>+'24-02-002'!Q103</f>
        <v>0</v>
      </c>
      <c r="H15" s="9">
        <f>+'24-02-002'!R103</f>
        <v>0</v>
      </c>
      <c r="I15" s="9">
        <f>+'24-02-002'!S103</f>
        <v>0</v>
      </c>
      <c r="J15" s="9">
        <f>+'24-02-002'!T103</f>
        <v>0</v>
      </c>
      <c r="K15" s="9">
        <f>+'24-02-002'!U103</f>
        <v>0</v>
      </c>
      <c r="L15" s="9">
        <f>+'24-02-002'!V103</f>
        <v>0</v>
      </c>
      <c r="M15" s="9">
        <f>+'24-02-002'!W103</f>
        <v>0</v>
      </c>
      <c r="N15" s="9">
        <f>+'24-02-002'!X103</f>
        <v>0</v>
      </c>
      <c r="O15" s="9">
        <f>+'24-02-002'!Y103</f>
        <v>0</v>
      </c>
      <c r="P15" s="9">
        <f>+'24-02-002'!Z103</f>
        <v>0</v>
      </c>
      <c r="Q15" s="9">
        <f>+'24-02-002'!AA103</f>
        <v>0</v>
      </c>
      <c r="R15" s="9">
        <f>+'24-02-002'!AB103</f>
        <v>0</v>
      </c>
      <c r="S15" s="9">
        <f>+'24-02-002'!AC103</f>
        <v>0</v>
      </c>
      <c r="T15" s="9">
        <f>+'24-02-002'!AD103</f>
        <v>0</v>
      </c>
      <c r="U15" s="9">
        <f>+'24-02-002'!AE103</f>
        <v>0</v>
      </c>
      <c r="V15" s="9">
        <f>+'24-02-002'!AF103</f>
        <v>0</v>
      </c>
      <c r="W15" s="9">
        <f>+'24-02-002'!AG103</f>
        <v>0</v>
      </c>
      <c r="X15" s="11">
        <f>+'24-02-002'!AH103</f>
        <v>0</v>
      </c>
      <c r="Y15" s="11">
        <f>+'24-02-002'!AI103</f>
        <v>0</v>
      </c>
    </row>
    <row r="16" spans="1:25" s="12" customFormat="1" ht="26.25" customHeight="1">
      <c r="A16" s="43" t="s">
        <v>65</v>
      </c>
      <c r="B16" s="9">
        <f>+'24-02-002'!I115</f>
        <v>0</v>
      </c>
      <c r="C16" s="9">
        <f>+'24-02-002'!J115</f>
        <v>0</v>
      </c>
      <c r="D16" s="9">
        <f>+'24-02-002'!L115</f>
        <v>0</v>
      </c>
      <c r="E16" s="9">
        <f>+'24-02-002'!M115</f>
        <v>0</v>
      </c>
      <c r="F16" s="9">
        <f>+'24-02-002'!N115</f>
        <v>0</v>
      </c>
      <c r="G16" s="9">
        <f>+'24-02-002'!Q115</f>
        <v>0</v>
      </c>
      <c r="H16" s="9">
        <f>+'24-02-002'!R115</f>
        <v>0</v>
      </c>
      <c r="I16" s="9">
        <f>+'24-02-002'!S115</f>
        <v>0</v>
      </c>
      <c r="J16" s="9">
        <f>+'24-02-002'!T115</f>
        <v>0</v>
      </c>
      <c r="K16" s="9">
        <f>+'24-02-002'!U115</f>
        <v>0</v>
      </c>
      <c r="L16" s="9">
        <f>+'24-02-002'!V115</f>
        <v>0</v>
      </c>
      <c r="M16" s="9">
        <f>+'24-02-002'!W115</f>
        <v>0</v>
      </c>
      <c r="N16" s="9">
        <f>+'24-02-002'!X115</f>
        <v>0</v>
      </c>
      <c r="O16" s="9">
        <f>+'24-02-002'!Y115</f>
        <v>0</v>
      </c>
      <c r="P16" s="9">
        <f>+'24-02-002'!Z115</f>
        <v>0</v>
      </c>
      <c r="Q16" s="9">
        <f>+'24-02-002'!AA115</f>
        <v>0</v>
      </c>
      <c r="R16" s="9">
        <f>+'24-02-002'!AB115</f>
        <v>0</v>
      </c>
      <c r="S16" s="9">
        <f>+'24-02-002'!AC115</f>
        <v>0</v>
      </c>
      <c r="T16" s="9">
        <f>+'24-02-002'!AD115</f>
        <v>0</v>
      </c>
      <c r="U16" s="9">
        <f>+'24-02-002'!AE115</f>
        <v>0</v>
      </c>
      <c r="V16" s="9">
        <f>+'24-02-002'!AF115</f>
        <v>0</v>
      </c>
      <c r="W16" s="9">
        <f>+'24-02-002'!AG115</f>
        <v>0</v>
      </c>
      <c r="X16" s="11">
        <f>+'24-02-002'!AH115</f>
        <v>0</v>
      </c>
      <c r="Y16" s="11">
        <f>+'24-02-002'!AI115</f>
        <v>0</v>
      </c>
    </row>
    <row r="17" spans="1:25" s="12" customFormat="1" ht="26.25" customHeight="1">
      <c r="A17" s="10" t="s">
        <v>17</v>
      </c>
      <c r="B17" s="9">
        <f>+'24-02-002'!I127</f>
        <v>0</v>
      </c>
      <c r="C17" s="9">
        <f>+'24-02-002'!J127</f>
        <v>0</v>
      </c>
      <c r="D17" s="9">
        <f>+'24-02-002'!L127</f>
        <v>0</v>
      </c>
      <c r="E17" s="9">
        <f>+'24-02-002'!M127</f>
        <v>0</v>
      </c>
      <c r="F17" s="9">
        <f>+'24-02-002'!N127</f>
        <v>0</v>
      </c>
      <c r="G17" s="9">
        <f>+'24-02-002'!Q127</f>
        <v>0</v>
      </c>
      <c r="H17" s="9">
        <f>+'24-02-002'!R127</f>
        <v>0</v>
      </c>
      <c r="I17" s="9">
        <f>+'24-02-002'!S127</f>
        <v>0</v>
      </c>
      <c r="J17" s="9">
        <f>+'24-02-002'!T127</f>
        <v>0</v>
      </c>
      <c r="K17" s="9">
        <f>+'24-02-002'!U127</f>
        <v>0</v>
      </c>
      <c r="L17" s="9">
        <f>+'24-02-002'!V127</f>
        <v>0</v>
      </c>
      <c r="M17" s="9">
        <f>+'24-02-002'!W127</f>
        <v>0</v>
      </c>
      <c r="N17" s="9">
        <f>+'24-02-002'!X127</f>
        <v>0</v>
      </c>
      <c r="O17" s="9">
        <f>+'24-02-002'!Y127</f>
        <v>0</v>
      </c>
      <c r="P17" s="9">
        <f>+'24-02-002'!Z127</f>
        <v>0</v>
      </c>
      <c r="Q17" s="9">
        <f>+'24-02-002'!AA127</f>
        <v>0</v>
      </c>
      <c r="R17" s="9">
        <f>+'24-02-002'!AB127</f>
        <v>0</v>
      </c>
      <c r="S17" s="9">
        <f>+'24-02-002'!AC127</f>
        <v>0</v>
      </c>
      <c r="T17" s="9">
        <f>+'24-02-002'!AD127</f>
        <v>0</v>
      </c>
      <c r="U17" s="9">
        <f>+'24-02-002'!AE127</f>
        <v>0</v>
      </c>
      <c r="V17" s="9">
        <f>+'24-02-002'!AF127</f>
        <v>0</v>
      </c>
      <c r="W17" s="9">
        <f>+'24-02-002'!AG127</f>
        <v>0</v>
      </c>
      <c r="X17" s="11">
        <f>+'24-02-002'!AH127</f>
        <v>0</v>
      </c>
      <c r="Y17" s="11">
        <f>+'24-02-002'!AI127</f>
        <v>0</v>
      </c>
    </row>
    <row r="18" spans="1:25" s="12" customFormat="1" ht="26.25" customHeight="1">
      <c r="A18" s="43" t="s">
        <v>68</v>
      </c>
      <c r="B18" s="9">
        <f>+'24-02-002'!I139</f>
        <v>0</v>
      </c>
      <c r="C18" s="9">
        <f>+'24-02-002'!J139</f>
        <v>0</v>
      </c>
      <c r="D18" s="9">
        <f>+'24-02-002'!L139</f>
        <v>0</v>
      </c>
      <c r="E18" s="9">
        <f>+'24-02-002'!M139</f>
        <v>0</v>
      </c>
      <c r="F18" s="9">
        <f>+'24-02-002'!N139</f>
        <v>0</v>
      </c>
      <c r="G18" s="9">
        <f>+'24-02-002'!Q139</f>
        <v>0</v>
      </c>
      <c r="H18" s="9">
        <f>+'24-02-002'!R139</f>
        <v>0</v>
      </c>
      <c r="I18" s="9">
        <f>+'24-02-002'!S139</f>
        <v>0</v>
      </c>
      <c r="J18" s="9">
        <f>+'24-02-002'!T139</f>
        <v>0</v>
      </c>
      <c r="K18" s="9">
        <f>+'24-02-002'!U139</f>
        <v>0</v>
      </c>
      <c r="L18" s="9">
        <f>+'24-02-002'!V139</f>
        <v>0</v>
      </c>
      <c r="M18" s="9">
        <f>+'24-02-002'!W139</f>
        <v>0</v>
      </c>
      <c r="N18" s="9">
        <f>+'24-02-002'!X139</f>
        <v>0</v>
      </c>
      <c r="O18" s="9">
        <f>+'24-02-002'!Y139</f>
        <v>0</v>
      </c>
      <c r="P18" s="9">
        <f>+'24-02-002'!Z139</f>
        <v>0</v>
      </c>
      <c r="Q18" s="9">
        <f>+'24-02-002'!AA139</f>
        <v>0</v>
      </c>
      <c r="R18" s="9">
        <f>+'24-02-002'!AB139</f>
        <v>0</v>
      </c>
      <c r="S18" s="9">
        <f>+'24-02-002'!AC139</f>
        <v>0</v>
      </c>
      <c r="T18" s="9">
        <f>+'24-02-002'!AD139</f>
        <v>0</v>
      </c>
      <c r="U18" s="9">
        <f>+'24-02-002'!AE139</f>
        <v>0</v>
      </c>
      <c r="V18" s="9">
        <f>+'24-02-002'!AF139</f>
        <v>0</v>
      </c>
      <c r="W18" s="9">
        <f>+'24-02-002'!AG139</f>
        <v>0</v>
      </c>
      <c r="X18" s="11">
        <f>+'24-02-002'!AH139</f>
        <v>0</v>
      </c>
      <c r="Y18" s="11">
        <f>+'24-02-002'!AI139</f>
        <v>0</v>
      </c>
    </row>
    <row r="19" spans="1:25" s="12" customFormat="1" ht="26.25" customHeight="1">
      <c r="A19" s="10" t="s">
        <v>18</v>
      </c>
      <c r="B19" s="9">
        <f>+'24-02-002'!I151</f>
        <v>0</v>
      </c>
      <c r="C19" s="9">
        <f>+'24-02-002'!J151</f>
        <v>0</v>
      </c>
      <c r="D19" s="9">
        <f>+'24-02-002'!L151</f>
        <v>0</v>
      </c>
      <c r="E19" s="9">
        <f>+'24-02-002'!M151</f>
        <v>0</v>
      </c>
      <c r="F19" s="9">
        <f>+'24-02-002'!N151</f>
        <v>0</v>
      </c>
      <c r="G19" s="9">
        <f>+'24-02-002'!Q151</f>
        <v>0</v>
      </c>
      <c r="H19" s="9">
        <f>+'24-02-002'!R151</f>
        <v>0</v>
      </c>
      <c r="I19" s="9">
        <f>+'24-02-002'!S151</f>
        <v>0</v>
      </c>
      <c r="J19" s="9">
        <f>+'24-02-002'!T151</f>
        <v>0</v>
      </c>
      <c r="K19" s="9">
        <f>+'24-02-002'!U151</f>
        <v>0</v>
      </c>
      <c r="L19" s="9">
        <f>+'24-02-002'!V151</f>
        <v>0</v>
      </c>
      <c r="M19" s="9">
        <f>+'24-02-002'!W151</f>
        <v>0</v>
      </c>
      <c r="N19" s="9">
        <f>+'24-02-002'!X151</f>
        <v>0</v>
      </c>
      <c r="O19" s="9">
        <f>+'24-02-002'!Y151</f>
        <v>0</v>
      </c>
      <c r="P19" s="9">
        <f>+'24-02-002'!Z151</f>
        <v>0</v>
      </c>
      <c r="Q19" s="9">
        <f>+'24-02-002'!AA151</f>
        <v>0</v>
      </c>
      <c r="R19" s="9">
        <f>+'24-02-002'!AB151</f>
        <v>0</v>
      </c>
      <c r="S19" s="9">
        <f>+'24-02-002'!AC151</f>
        <v>0</v>
      </c>
      <c r="T19" s="9">
        <f>+'24-02-002'!AD151</f>
        <v>0</v>
      </c>
      <c r="U19" s="9">
        <f>+'24-02-002'!AE151</f>
        <v>0</v>
      </c>
      <c r="V19" s="9">
        <f>+'24-02-002'!AF151</f>
        <v>0</v>
      </c>
      <c r="W19" s="9">
        <f>+'24-02-002'!AG151</f>
        <v>0</v>
      </c>
      <c r="X19" s="11">
        <f>+'24-02-002'!AH151</f>
        <v>0</v>
      </c>
      <c r="Y19" s="11">
        <f>+'24-02-002'!AI151</f>
        <v>0</v>
      </c>
    </row>
    <row r="20" spans="1:25" s="12" customFormat="1" ht="26.25" customHeight="1">
      <c r="A20" s="15" t="s">
        <v>71</v>
      </c>
      <c r="B20" s="9">
        <f>+'24-02-002'!I163</f>
        <v>0</v>
      </c>
      <c r="C20" s="9">
        <f>+'24-02-002'!J163</f>
        <v>0</v>
      </c>
      <c r="D20" s="9">
        <f>+'24-02-002'!L163</f>
        <v>0</v>
      </c>
      <c r="E20" s="9">
        <f>+'24-02-002'!M163</f>
        <v>0</v>
      </c>
      <c r="F20" s="9">
        <f>+'24-02-002'!N163</f>
        <v>0</v>
      </c>
      <c r="G20" s="9">
        <f>+'24-02-002'!Q163</f>
        <v>0</v>
      </c>
      <c r="H20" s="9">
        <f>+'24-02-002'!R163</f>
        <v>0</v>
      </c>
      <c r="I20" s="9">
        <f>+'24-02-002'!S163</f>
        <v>0</v>
      </c>
      <c r="J20" s="9">
        <f>+'24-02-002'!T163</f>
        <v>0</v>
      </c>
      <c r="K20" s="9">
        <f>+'24-02-002'!U163</f>
        <v>0</v>
      </c>
      <c r="L20" s="9">
        <f>+'24-02-002'!V163</f>
        <v>0</v>
      </c>
      <c r="M20" s="9">
        <f>+'24-02-002'!W163</f>
        <v>0</v>
      </c>
      <c r="N20" s="9">
        <f>+'24-02-002'!X163</f>
        <v>0</v>
      </c>
      <c r="O20" s="9">
        <f>+'24-02-002'!Y163</f>
        <v>0</v>
      </c>
      <c r="P20" s="9">
        <f>+'24-02-002'!Z163</f>
        <v>0</v>
      </c>
      <c r="Q20" s="9">
        <f>+'24-02-002'!AA163</f>
        <v>0</v>
      </c>
      <c r="R20" s="9">
        <f>+'24-02-002'!AB163</f>
        <v>0</v>
      </c>
      <c r="S20" s="9">
        <f>+'24-02-002'!AC163</f>
        <v>0</v>
      </c>
      <c r="T20" s="9">
        <f>+'24-02-002'!AD163</f>
        <v>0</v>
      </c>
      <c r="U20" s="9">
        <f>+'24-02-002'!AE163</f>
        <v>0</v>
      </c>
      <c r="V20" s="9">
        <f>+'24-02-002'!AF163</f>
        <v>0</v>
      </c>
      <c r="W20" s="9">
        <f>+'24-02-002'!AG163</f>
        <v>0</v>
      </c>
      <c r="X20" s="11">
        <f>+'24-02-002'!AH163</f>
        <v>0</v>
      </c>
      <c r="Y20" s="11">
        <f>+'24-02-002'!AI163</f>
        <v>0</v>
      </c>
    </row>
    <row r="21" spans="1:25" s="12" customFormat="1" ht="26.25" customHeight="1">
      <c r="A21" s="13" t="s">
        <v>20</v>
      </c>
      <c r="B21" s="9">
        <f>+'24-02-002'!I175</f>
        <v>0</v>
      </c>
      <c r="C21" s="9">
        <f>+'24-02-002'!J175</f>
        <v>0</v>
      </c>
      <c r="D21" s="9">
        <f>+'24-02-002'!L175</f>
        <v>0</v>
      </c>
      <c r="E21" s="9">
        <f>+'24-02-002'!M175</f>
        <v>0</v>
      </c>
      <c r="F21" s="9">
        <f>+'24-02-002'!N175</f>
        <v>0</v>
      </c>
      <c r="G21" s="9">
        <f>+'24-02-002'!Q175</f>
        <v>0</v>
      </c>
      <c r="H21" s="9">
        <f>+'24-02-002'!R175</f>
        <v>0</v>
      </c>
      <c r="I21" s="9">
        <f>+'24-02-002'!S175</f>
        <v>0</v>
      </c>
      <c r="J21" s="9">
        <f>+'24-02-002'!T175</f>
        <v>0</v>
      </c>
      <c r="K21" s="9">
        <f>+'24-02-002'!U175</f>
        <v>0</v>
      </c>
      <c r="L21" s="9">
        <f>+'24-02-002'!V175</f>
        <v>0</v>
      </c>
      <c r="M21" s="9">
        <f>+'24-02-002'!W175</f>
        <v>0</v>
      </c>
      <c r="N21" s="9">
        <f>+'24-02-002'!X175</f>
        <v>0</v>
      </c>
      <c r="O21" s="9">
        <f>+'24-02-002'!Y175</f>
        <v>0</v>
      </c>
      <c r="P21" s="9">
        <f>+'24-02-002'!Z175</f>
        <v>0</v>
      </c>
      <c r="Q21" s="9">
        <f>+'24-02-002'!AA175</f>
        <v>0</v>
      </c>
      <c r="R21" s="9">
        <f>+'24-02-002'!AB175</f>
        <v>0</v>
      </c>
      <c r="S21" s="9">
        <f>+'24-02-002'!AC175</f>
        <v>0</v>
      </c>
      <c r="T21" s="9">
        <f>+'24-02-002'!AD175</f>
        <v>0</v>
      </c>
      <c r="U21" s="9">
        <f>+'24-02-002'!AE175</f>
        <v>0</v>
      </c>
      <c r="V21" s="9">
        <f>+'24-02-002'!AF175</f>
        <v>0</v>
      </c>
      <c r="W21" s="9">
        <f>+'24-02-002'!AG175</f>
        <v>0</v>
      </c>
      <c r="X21" s="11">
        <f>+'24-02-002'!AH175</f>
        <v>0</v>
      </c>
      <c r="Y21" s="11">
        <f>+'24-02-002'!AI175</f>
        <v>0</v>
      </c>
    </row>
    <row r="22" spans="1:25" s="12" customFormat="1" ht="26.25" customHeight="1">
      <c r="A22" s="13" t="s">
        <v>19</v>
      </c>
      <c r="B22" s="9">
        <f>+'24-02-002'!I187</f>
        <v>0</v>
      </c>
      <c r="C22" s="9">
        <f>+'24-02-002'!J187</f>
        <v>0</v>
      </c>
      <c r="D22" s="9">
        <f>+'24-02-002'!L187</f>
        <v>0</v>
      </c>
      <c r="E22" s="9">
        <f>+'24-02-002'!M187</f>
        <v>0</v>
      </c>
      <c r="F22" s="9">
        <f>+'24-02-002'!N187</f>
        <v>0</v>
      </c>
      <c r="G22" s="9">
        <f>+'24-02-002'!Q187</f>
        <v>0</v>
      </c>
      <c r="H22" s="9">
        <f>+'24-02-002'!R187</f>
        <v>0</v>
      </c>
      <c r="I22" s="9">
        <f>+'24-02-002'!S187</f>
        <v>0</v>
      </c>
      <c r="J22" s="9">
        <f>+'24-02-002'!T187</f>
        <v>0</v>
      </c>
      <c r="K22" s="9">
        <f>+'24-02-002'!U187</f>
        <v>0</v>
      </c>
      <c r="L22" s="9">
        <f>+'24-02-002'!V187</f>
        <v>0</v>
      </c>
      <c r="M22" s="9">
        <f>+'24-02-002'!W187</f>
        <v>0</v>
      </c>
      <c r="N22" s="9">
        <f>+'24-02-002'!X187</f>
        <v>0</v>
      </c>
      <c r="O22" s="9">
        <f>+'24-02-002'!Y187</f>
        <v>0</v>
      </c>
      <c r="P22" s="9">
        <f>+'24-02-002'!Z187</f>
        <v>0</v>
      </c>
      <c r="Q22" s="9">
        <f>+'24-02-002'!AA187</f>
        <v>0</v>
      </c>
      <c r="R22" s="9">
        <f>+'24-02-002'!AB187</f>
        <v>0</v>
      </c>
      <c r="S22" s="9">
        <f>+'24-02-002'!AC187</f>
        <v>0</v>
      </c>
      <c r="T22" s="9">
        <f>+'24-02-002'!AD187</f>
        <v>0</v>
      </c>
      <c r="U22" s="9">
        <f>+'24-02-002'!AE187</f>
        <v>0</v>
      </c>
      <c r="V22" s="9">
        <f>+'24-02-002'!AF187</f>
        <v>0</v>
      </c>
      <c r="W22" s="9">
        <f>+'24-02-002'!AG187</f>
        <v>0</v>
      </c>
      <c r="X22" s="11">
        <f>+'24-02-002'!AH187</f>
        <v>0</v>
      </c>
      <c r="Y22" s="11">
        <f>+'24-02-002'!AI187</f>
        <v>0</v>
      </c>
    </row>
    <row r="23" spans="1:25" s="12" customFormat="1" ht="26.25" customHeight="1">
      <c r="A23" s="14" t="s">
        <v>49</v>
      </c>
      <c r="B23" s="9">
        <f>+'24-02-002'!I190</f>
        <v>14216165000</v>
      </c>
      <c r="C23" s="9">
        <f>+'24-02-002'!J190</f>
        <v>14216165000</v>
      </c>
      <c r="D23" s="9">
        <f>+'24-02-002'!L190</f>
        <v>0</v>
      </c>
      <c r="E23" s="9">
        <f>+'24-02-002'!M190</f>
        <v>0</v>
      </c>
      <c r="F23" s="9">
        <f>+'24-02-002'!N190</f>
        <v>0</v>
      </c>
      <c r="G23" s="9">
        <f>+'24-02-002'!Q190</f>
        <v>0</v>
      </c>
      <c r="H23" s="9">
        <f>+'24-02-002'!R190</f>
        <v>7108082500</v>
      </c>
      <c r="I23" s="9">
        <f>+'24-02-002'!S190</f>
        <v>0</v>
      </c>
      <c r="J23" s="9">
        <f>+'24-02-002'!T190</f>
        <v>7108082500</v>
      </c>
      <c r="K23" s="9">
        <f>+'24-02-002'!U190</f>
        <v>0</v>
      </c>
      <c r="L23" s="9">
        <f>+'24-02-002'!V190</f>
        <v>0</v>
      </c>
      <c r="M23" s="9">
        <f>+'24-02-002'!W190</f>
        <v>0</v>
      </c>
      <c r="N23" s="9">
        <f>+'24-02-002'!X190</f>
        <v>0</v>
      </c>
      <c r="O23" s="9">
        <f>+'24-02-002'!Y190</f>
        <v>0</v>
      </c>
      <c r="P23" s="9">
        <f>+'24-02-002'!Z190</f>
        <v>0</v>
      </c>
      <c r="Q23" s="9">
        <f>+'24-02-002'!AA190</f>
        <v>7108082500</v>
      </c>
      <c r="R23" s="9">
        <f>+'24-02-002'!AB190</f>
        <v>7108082500</v>
      </c>
      <c r="S23" s="9">
        <f>+'24-02-002'!AC190</f>
        <v>0</v>
      </c>
      <c r="T23" s="9">
        <f>+'24-02-002'!AD190</f>
        <v>0</v>
      </c>
      <c r="U23" s="9">
        <f>+'24-02-002'!AE190</f>
        <v>0</v>
      </c>
      <c r="V23" s="9">
        <f>+'24-02-002'!AF190</f>
        <v>0</v>
      </c>
      <c r="W23" s="9">
        <f>+'24-02-002'!AG190</f>
        <v>14216165000</v>
      </c>
      <c r="X23" s="11">
        <f>+'24-02-002'!AH190</f>
        <v>1</v>
      </c>
      <c r="Y23" s="11">
        <f>+'24-02-002'!AI190</f>
        <v>1</v>
      </c>
    </row>
    <row r="24" spans="1:25" ht="36" customHeight="1">
      <c r="A24" s="66" t="str">
        <f>"TOTAL ASIG."&amp;" "&amp;$A$5</f>
        <v xml:space="preserve">TOTAL ASIG. 24-02-002 PROGRAMA DE APOYO AL RECIEN NACIDO </v>
      </c>
      <c r="B24" s="67">
        <f t="shared" ref="B24:W24" si="0">SUM(B8:B23)</f>
        <v>14216165000</v>
      </c>
      <c r="C24" s="67">
        <f t="shared" si="0"/>
        <v>14216165000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0</v>
      </c>
      <c r="H24" s="70">
        <f t="shared" si="0"/>
        <v>7108082500</v>
      </c>
      <c r="I24" s="70">
        <f t="shared" si="0"/>
        <v>0</v>
      </c>
      <c r="J24" s="67">
        <f t="shared" si="0"/>
        <v>7108082500</v>
      </c>
      <c r="K24" s="70">
        <f t="shared" si="0"/>
        <v>0</v>
      </c>
      <c r="L24" s="70">
        <f t="shared" si="0"/>
        <v>0</v>
      </c>
      <c r="M24" s="70">
        <f t="shared" si="0"/>
        <v>0</v>
      </c>
      <c r="N24" s="67">
        <f t="shared" si="0"/>
        <v>0</v>
      </c>
      <c r="O24" s="70">
        <f t="shared" si="0"/>
        <v>0</v>
      </c>
      <c r="P24" s="70">
        <f t="shared" si="0"/>
        <v>0</v>
      </c>
      <c r="Q24" s="70">
        <f t="shared" si="0"/>
        <v>7108082500</v>
      </c>
      <c r="R24" s="67">
        <f t="shared" si="0"/>
        <v>7108082500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14216165000</v>
      </c>
      <c r="X24" s="68">
        <f>IF(ISERROR(W24/B24),0,W24/B24)</f>
        <v>1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29" scale="75" fitToHeight="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08"/>
  <sheetViews>
    <sheetView tabSelected="1" workbookViewId="0">
      <pane xSplit="3" ySplit="7" topLeftCell="O80" activePane="bottomRight" state="frozen"/>
      <selection activeCell="H201" sqref="H201"/>
      <selection pane="topRight" activeCell="H201" sqref="H201"/>
      <selection pane="bottomLeft" activeCell="H201" sqref="H201"/>
      <selection pane="bottomRight" activeCell="H201" sqref="H201"/>
    </sheetView>
  </sheetViews>
  <sheetFormatPr baseColWidth="10" defaultRowHeight="11.25" outlineLevelRow="1" outlineLevelCol="1"/>
  <cols>
    <col min="1" max="1" width="3.5703125" style="3" customWidth="1"/>
    <col min="2" max="2" width="13.7109375" style="3" customWidth="1"/>
    <col min="3" max="3" width="9.140625" style="3" bestFit="1" customWidth="1"/>
    <col min="4" max="4" width="17.140625" style="2" customWidth="1"/>
    <col min="5" max="5" width="25.710937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3.42578125" style="6" customWidth="1"/>
    <col min="10" max="10" width="13.5703125" style="4" customWidth="1"/>
    <col min="11" max="11" width="43.140625" style="2" customWidth="1"/>
    <col min="12" max="13" width="10.42578125" style="3" customWidth="1"/>
    <col min="14" max="14" width="12.28515625" style="3" customWidth="1"/>
    <col min="15" max="15" width="11.42578125" style="3" bestFit="1" customWidth="1"/>
    <col min="16" max="16" width="13.85546875" style="5" customWidth="1"/>
    <col min="17" max="19" width="12" style="6" hidden="1" customWidth="1" outlineLevel="1"/>
    <col min="20" max="20" width="12" style="6" customWidth="1" collapsed="1"/>
    <col min="21" max="23" width="12.140625" style="6" hidden="1" customWidth="1" outlineLevel="1"/>
    <col min="24" max="24" width="12.140625" style="6" customWidth="1" collapsed="1"/>
    <col min="25" max="27" width="12.140625" style="6" customWidth="1" outlineLevel="1"/>
    <col min="28" max="28" width="12.140625" style="6" customWidth="1"/>
    <col min="29" max="31" width="12.140625" style="6" hidden="1" customWidth="1" outlineLevel="1"/>
    <col min="32" max="32" width="12.140625" style="6" customWidth="1" collapsed="1"/>
    <col min="33" max="33" width="14.140625" style="6" customWidth="1"/>
    <col min="34" max="34" width="10.28515625" style="7" bestFit="1" customWidth="1"/>
    <col min="35" max="35" width="11.140625" style="7" customWidth="1"/>
    <col min="36" max="16384" width="11.42578125" style="2"/>
  </cols>
  <sheetData>
    <row r="1" spans="1:35" s="1" customFormat="1" ht="16.5" customHeight="1">
      <c r="A1" s="165" t="s">
        <v>78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</row>
    <row r="2" spans="1:35" s="1" customFormat="1" ht="16.5" customHeight="1">
      <c r="A2" s="166" t="s">
        <v>77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</row>
    <row r="3" spans="1:35" s="1" customFormat="1" ht="16.5" customHeight="1">
      <c r="A3" s="165" t="s">
        <v>147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/>
      <c r="AA3" s="165"/>
      <c r="AB3" s="165"/>
      <c r="AC3" s="165"/>
      <c r="AD3" s="165"/>
      <c r="AE3" s="165"/>
      <c r="AF3" s="165"/>
      <c r="AG3" s="165"/>
      <c r="AH3" s="165"/>
      <c r="AI3" s="165"/>
    </row>
    <row r="4" spans="1:35" s="1" customFormat="1" ht="16.5" customHeight="1">
      <c r="A4" s="166" t="s">
        <v>48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</row>
    <row r="5" spans="1:35" ht="17.25" customHeight="1">
      <c r="A5" s="168" t="s">
        <v>82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</row>
    <row r="6" spans="1:35" s="3" customFormat="1" ht="25.5" customHeight="1">
      <c r="A6" s="154" t="s">
        <v>0</v>
      </c>
      <c r="B6" s="47" t="s">
        <v>34</v>
      </c>
      <c r="C6" s="161" t="s">
        <v>2</v>
      </c>
      <c r="D6" s="154" t="s">
        <v>30</v>
      </c>
      <c r="E6" s="161" t="s">
        <v>3</v>
      </c>
      <c r="F6" s="154" t="s">
        <v>31</v>
      </c>
      <c r="G6" s="154" t="s">
        <v>4</v>
      </c>
      <c r="H6" s="154"/>
      <c r="I6" s="170" t="s">
        <v>32</v>
      </c>
      <c r="J6" s="170" t="s">
        <v>10</v>
      </c>
      <c r="K6" s="154" t="s">
        <v>8</v>
      </c>
      <c r="L6" s="158" t="s">
        <v>21</v>
      </c>
      <c r="M6" s="159"/>
      <c r="N6" s="160"/>
      <c r="O6" s="154" t="s">
        <v>9</v>
      </c>
      <c r="P6" s="161" t="s">
        <v>5</v>
      </c>
      <c r="Q6" s="157" t="s">
        <v>33</v>
      </c>
      <c r="R6" s="157"/>
      <c r="S6" s="157"/>
      <c r="T6" s="155" t="s">
        <v>23</v>
      </c>
      <c r="U6" s="157" t="s">
        <v>33</v>
      </c>
      <c r="V6" s="157"/>
      <c r="W6" s="157"/>
      <c r="X6" s="163" t="s">
        <v>24</v>
      </c>
      <c r="Y6" s="157" t="s">
        <v>33</v>
      </c>
      <c r="Z6" s="157"/>
      <c r="AA6" s="157"/>
      <c r="AB6" s="155" t="s">
        <v>25</v>
      </c>
      <c r="AC6" s="157" t="s">
        <v>33</v>
      </c>
      <c r="AD6" s="157"/>
      <c r="AE6" s="157"/>
      <c r="AF6" s="155" t="s">
        <v>26</v>
      </c>
      <c r="AG6" s="155" t="s">
        <v>47</v>
      </c>
      <c r="AH6" s="167" t="s">
        <v>53</v>
      </c>
      <c r="AI6" s="167"/>
    </row>
    <row r="7" spans="1:35" s="3" customFormat="1" ht="22.5">
      <c r="A7" s="154"/>
      <c r="B7" s="48" t="s">
        <v>1</v>
      </c>
      <c r="C7" s="162"/>
      <c r="D7" s="154"/>
      <c r="E7" s="162"/>
      <c r="F7" s="154"/>
      <c r="G7" s="49" t="s">
        <v>6</v>
      </c>
      <c r="H7" s="49" t="s">
        <v>7</v>
      </c>
      <c r="I7" s="171"/>
      <c r="J7" s="171"/>
      <c r="K7" s="154"/>
      <c r="L7" s="50" t="s">
        <v>11</v>
      </c>
      <c r="M7" s="50" t="s">
        <v>22</v>
      </c>
      <c r="N7" s="51" t="s">
        <v>75</v>
      </c>
      <c r="O7" s="154"/>
      <c r="P7" s="162"/>
      <c r="Q7" s="50" t="s">
        <v>35</v>
      </c>
      <c r="R7" s="50" t="s">
        <v>36</v>
      </c>
      <c r="S7" s="50" t="s">
        <v>37</v>
      </c>
      <c r="T7" s="156"/>
      <c r="U7" s="50" t="s">
        <v>38</v>
      </c>
      <c r="V7" s="50" t="s">
        <v>39</v>
      </c>
      <c r="W7" s="50" t="s">
        <v>40</v>
      </c>
      <c r="X7" s="164"/>
      <c r="Y7" s="50" t="s">
        <v>41</v>
      </c>
      <c r="Z7" s="50" t="s">
        <v>42</v>
      </c>
      <c r="AA7" s="50" t="s">
        <v>43</v>
      </c>
      <c r="AB7" s="156"/>
      <c r="AC7" s="50" t="s">
        <v>44</v>
      </c>
      <c r="AD7" s="50" t="s">
        <v>45</v>
      </c>
      <c r="AE7" s="50" t="s">
        <v>46</v>
      </c>
      <c r="AF7" s="156"/>
      <c r="AG7" s="156"/>
      <c r="AH7" s="52" t="s">
        <v>29</v>
      </c>
      <c r="AI7" s="52" t="s">
        <v>54</v>
      </c>
    </row>
    <row r="8" spans="1:35" ht="12.75" customHeight="1">
      <c r="A8" s="8"/>
      <c r="B8" s="151" t="s">
        <v>52</v>
      </c>
      <c r="C8" s="152"/>
      <c r="D8" s="153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>
        <f t="shared" ref="AI9:AI18" si="1">IF(ISERROR(AG9/$AG$191),"-",AG9/$AG$191)</f>
        <v>0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:T18" si="2">SUM(Q10:S10)</f>
        <v>0</v>
      </c>
      <c r="U10" s="35"/>
      <c r="V10" s="35"/>
      <c r="W10" s="35"/>
      <c r="X10" s="40">
        <f t="shared" ref="X10:X18" si="3">SUM(U10:W10)</f>
        <v>0</v>
      </c>
      <c r="Y10" s="35"/>
      <c r="Z10" s="35"/>
      <c r="AA10" s="35"/>
      <c r="AB10" s="40">
        <f t="shared" ref="AB10:AB18" si="4">SUM(Y10:AA10)</f>
        <v>0</v>
      </c>
      <c r="AC10" s="35"/>
      <c r="AD10" s="35"/>
      <c r="AE10" s="35"/>
      <c r="AF10" s="40">
        <f t="shared" ref="AF10:AF18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>
        <f t="shared" si="1"/>
        <v>0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/>
      <c r="AA11" s="35"/>
      <c r="AB11" s="40">
        <f t="shared" si="4"/>
        <v>0</v>
      </c>
      <c r="AC11" s="35"/>
      <c r="AD11" s="35"/>
      <c r="AE11" s="35"/>
      <c r="AF11" s="40">
        <f t="shared" si="5"/>
        <v>0</v>
      </c>
      <c r="AG11" s="40">
        <f t="shared" si="0"/>
        <v>0</v>
      </c>
      <c r="AH11" s="41">
        <f t="shared" si="6"/>
        <v>0</v>
      </c>
      <c r="AI11" s="42">
        <f t="shared" si="1"/>
        <v>0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/>
      <c r="AA12" s="35"/>
      <c r="AB12" s="40">
        <f t="shared" si="4"/>
        <v>0</v>
      </c>
      <c r="AC12" s="35"/>
      <c r="AD12" s="35"/>
      <c r="AE12" s="35"/>
      <c r="AF12" s="40">
        <f t="shared" si="5"/>
        <v>0</v>
      </c>
      <c r="AG12" s="40">
        <f t="shared" si="0"/>
        <v>0</v>
      </c>
      <c r="AH12" s="41">
        <f t="shared" si="6"/>
        <v>0</v>
      </c>
      <c r="AI12" s="42">
        <f t="shared" si="1"/>
        <v>0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/>
      <c r="AA13" s="35"/>
      <c r="AB13" s="40">
        <f t="shared" si="4"/>
        <v>0</v>
      </c>
      <c r="AC13" s="35"/>
      <c r="AD13" s="35"/>
      <c r="AE13" s="35"/>
      <c r="AF13" s="40">
        <f t="shared" si="5"/>
        <v>0</v>
      </c>
      <c r="AG13" s="40">
        <f t="shared" si="0"/>
        <v>0</v>
      </c>
      <c r="AH13" s="41">
        <f t="shared" si="6"/>
        <v>0</v>
      </c>
      <c r="AI13" s="42">
        <f t="shared" si="1"/>
        <v>0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/>
      <c r="AA14" s="35"/>
      <c r="AB14" s="40">
        <f t="shared" si="4"/>
        <v>0</v>
      </c>
      <c r="AC14" s="35"/>
      <c r="AD14" s="35"/>
      <c r="AE14" s="35"/>
      <c r="AF14" s="40">
        <f t="shared" si="5"/>
        <v>0</v>
      </c>
      <c r="AG14" s="40">
        <f t="shared" si="0"/>
        <v>0</v>
      </c>
      <c r="AH14" s="41">
        <f t="shared" si="6"/>
        <v>0</v>
      </c>
      <c r="AI14" s="42">
        <f t="shared" si="1"/>
        <v>0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2"/>
        <v>0</v>
      </c>
      <c r="U15" s="35"/>
      <c r="V15" s="35"/>
      <c r="W15" s="35"/>
      <c r="X15" s="40">
        <f t="shared" si="3"/>
        <v>0</v>
      </c>
      <c r="Y15" s="35"/>
      <c r="Z15" s="35"/>
      <c r="AA15" s="35"/>
      <c r="AB15" s="40">
        <f t="shared" si="4"/>
        <v>0</v>
      </c>
      <c r="AC15" s="35"/>
      <c r="AD15" s="35"/>
      <c r="AE15" s="35"/>
      <c r="AF15" s="40">
        <f t="shared" si="5"/>
        <v>0</v>
      </c>
      <c r="AG15" s="40">
        <f t="shared" si="0"/>
        <v>0</v>
      </c>
      <c r="AH15" s="41">
        <f t="shared" si="6"/>
        <v>0</v>
      </c>
      <c r="AI15" s="42">
        <f t="shared" si="1"/>
        <v>0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2"/>
        <v>0</v>
      </c>
      <c r="U16" s="35"/>
      <c r="V16" s="35"/>
      <c r="W16" s="35"/>
      <c r="X16" s="40">
        <f t="shared" si="3"/>
        <v>0</v>
      </c>
      <c r="Y16" s="35"/>
      <c r="Z16" s="35"/>
      <c r="AA16" s="35"/>
      <c r="AB16" s="40">
        <f t="shared" si="4"/>
        <v>0</v>
      </c>
      <c r="AC16" s="35"/>
      <c r="AD16" s="35"/>
      <c r="AE16" s="35"/>
      <c r="AF16" s="40">
        <f t="shared" si="5"/>
        <v>0</v>
      </c>
      <c r="AG16" s="40">
        <f t="shared" si="0"/>
        <v>0</v>
      </c>
      <c r="AH16" s="41">
        <f t="shared" si="6"/>
        <v>0</v>
      </c>
      <c r="AI16" s="42">
        <f t="shared" si="1"/>
        <v>0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2"/>
        <v>0</v>
      </c>
      <c r="U17" s="35"/>
      <c r="V17" s="35"/>
      <c r="W17" s="35"/>
      <c r="X17" s="40">
        <f t="shared" si="3"/>
        <v>0</v>
      </c>
      <c r="Y17" s="35"/>
      <c r="Z17" s="35"/>
      <c r="AA17" s="35"/>
      <c r="AB17" s="40">
        <f t="shared" si="4"/>
        <v>0</v>
      </c>
      <c r="AC17" s="35"/>
      <c r="AD17" s="35"/>
      <c r="AE17" s="35"/>
      <c r="AF17" s="40">
        <f t="shared" si="5"/>
        <v>0</v>
      </c>
      <c r="AG17" s="40">
        <f t="shared" si="0"/>
        <v>0</v>
      </c>
      <c r="AH17" s="41">
        <f t="shared" si="6"/>
        <v>0</v>
      </c>
      <c r="AI17" s="42">
        <f t="shared" si="1"/>
        <v>0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2"/>
        <v>0</v>
      </c>
      <c r="U18" s="35"/>
      <c r="V18" s="35"/>
      <c r="W18" s="35"/>
      <c r="X18" s="40">
        <f t="shared" si="3"/>
        <v>0</v>
      </c>
      <c r="Y18" s="35"/>
      <c r="Z18" s="35"/>
      <c r="AA18" s="35"/>
      <c r="AB18" s="40">
        <f t="shared" si="4"/>
        <v>0</v>
      </c>
      <c r="AC18" s="35"/>
      <c r="AD18" s="35"/>
      <c r="AE18" s="35"/>
      <c r="AF18" s="40">
        <f t="shared" si="5"/>
        <v>0</v>
      </c>
      <c r="AG18" s="40">
        <f t="shared" si="0"/>
        <v>0</v>
      </c>
      <c r="AH18" s="41">
        <f t="shared" si="6"/>
        <v>0</v>
      </c>
      <c r="AI18" s="42">
        <f t="shared" si="1"/>
        <v>0</v>
      </c>
    </row>
    <row r="19" spans="1:35" ht="12.75" customHeight="1" collapsed="1">
      <c r="A19" s="142" t="s">
        <v>56</v>
      </c>
      <c r="B19" s="143"/>
      <c r="C19" s="143"/>
      <c r="D19" s="143"/>
      <c r="E19" s="143"/>
      <c r="F19" s="143"/>
      <c r="G19" s="143"/>
      <c r="H19" s="144"/>
      <c r="I19" s="55">
        <f>SUM(I9:I18)</f>
        <v>0</v>
      </c>
      <c r="J19" s="55">
        <f>SUM(J9:J18)</f>
        <v>0</v>
      </c>
      <c r="K19" s="56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59"/>
      <c r="Q19" s="55">
        <f t="shared" ref="Q19:AG19" si="7">SUM(Q9:Q18)</f>
        <v>0</v>
      </c>
      <c r="R19" s="55">
        <f t="shared" si="7"/>
        <v>0</v>
      </c>
      <c r="S19" s="55">
        <f t="shared" si="7"/>
        <v>0</v>
      </c>
      <c r="T19" s="60">
        <f t="shared" si="7"/>
        <v>0</v>
      </c>
      <c r="U19" s="55">
        <f t="shared" si="7"/>
        <v>0</v>
      </c>
      <c r="V19" s="55">
        <f t="shared" si="7"/>
        <v>0</v>
      </c>
      <c r="W19" s="55">
        <f t="shared" si="7"/>
        <v>0</v>
      </c>
      <c r="X19" s="60">
        <f t="shared" si="7"/>
        <v>0</v>
      </c>
      <c r="Y19" s="55">
        <f t="shared" si="7"/>
        <v>0</v>
      </c>
      <c r="Z19" s="55">
        <f t="shared" si="7"/>
        <v>0</v>
      </c>
      <c r="AA19" s="55">
        <f t="shared" si="7"/>
        <v>0</v>
      </c>
      <c r="AB19" s="60">
        <f t="shared" si="7"/>
        <v>0</v>
      </c>
      <c r="AC19" s="55">
        <f t="shared" si="7"/>
        <v>0</v>
      </c>
      <c r="AD19" s="55">
        <f t="shared" si="7"/>
        <v>0</v>
      </c>
      <c r="AE19" s="55">
        <f t="shared" si="7"/>
        <v>0</v>
      </c>
      <c r="AF19" s="60">
        <f t="shared" si="7"/>
        <v>0</v>
      </c>
      <c r="AG19" s="53">
        <f t="shared" si="7"/>
        <v>0</v>
      </c>
      <c r="AH19" s="54">
        <f>IF(ISERROR(AG19/I19),0,AG19/I19)</f>
        <v>0</v>
      </c>
      <c r="AI19" s="54">
        <f>IF(ISERROR(AG19/$AG$191),0,AG19/$AG$191)</f>
        <v>0</v>
      </c>
    </row>
    <row r="20" spans="1:35" ht="12.75" customHeight="1">
      <c r="A20" s="36"/>
      <c r="B20" s="148" t="s">
        <v>12</v>
      </c>
      <c r="C20" s="149"/>
      <c r="D20" s="150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8">SUM(T21,X21,AB21,AF21)</f>
        <v>0</v>
      </c>
      <c r="AH21" s="41">
        <f>IF(ISERROR(AG21/I21),0,AG21/I21)</f>
        <v>0</v>
      </c>
      <c r="AI21" s="42">
        <f t="shared" ref="AI21:AI30" si="9">IF(ISERROR(AG21/$AG$191),"-",AG21/$AG$191)</f>
        <v>0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:T30" si="10">SUM(Q22:S22)</f>
        <v>0</v>
      </c>
      <c r="U22" s="35"/>
      <c r="V22" s="35"/>
      <c r="W22" s="35"/>
      <c r="X22" s="40">
        <f t="shared" ref="X22:X30" si="11">SUM(U22:W22)</f>
        <v>0</v>
      </c>
      <c r="Y22" s="35"/>
      <c r="Z22" s="35"/>
      <c r="AA22" s="35"/>
      <c r="AB22" s="40">
        <f t="shared" ref="AB22:AB30" si="12">SUM(Y22:AA22)</f>
        <v>0</v>
      </c>
      <c r="AC22" s="35"/>
      <c r="AD22" s="35"/>
      <c r="AE22" s="35"/>
      <c r="AF22" s="40">
        <f t="shared" ref="AF22:AF30" si="13">SUM(AC22:AE22)</f>
        <v>0</v>
      </c>
      <c r="AG22" s="40">
        <f t="shared" si="8"/>
        <v>0</v>
      </c>
      <c r="AH22" s="41">
        <f t="shared" ref="AH22:AH30" si="14">IF(ISERROR(AG22/I22),0,AG22/I22)</f>
        <v>0</v>
      </c>
      <c r="AI22" s="42">
        <f t="shared" si="9"/>
        <v>0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si="10"/>
        <v>0</v>
      </c>
      <c r="U23" s="35"/>
      <c r="V23" s="35"/>
      <c r="W23" s="35"/>
      <c r="X23" s="40">
        <f t="shared" si="11"/>
        <v>0</v>
      </c>
      <c r="Y23" s="35"/>
      <c r="Z23" s="35"/>
      <c r="AA23" s="35"/>
      <c r="AB23" s="40">
        <f t="shared" si="12"/>
        <v>0</v>
      </c>
      <c r="AC23" s="35"/>
      <c r="AD23" s="35"/>
      <c r="AE23" s="35"/>
      <c r="AF23" s="40">
        <f t="shared" si="13"/>
        <v>0</v>
      </c>
      <c r="AG23" s="40">
        <f t="shared" si="8"/>
        <v>0</v>
      </c>
      <c r="AH23" s="41">
        <f t="shared" si="14"/>
        <v>0</v>
      </c>
      <c r="AI23" s="42">
        <f t="shared" si="9"/>
        <v>0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0"/>
        <v>0</v>
      </c>
      <c r="U24" s="35"/>
      <c r="V24" s="35"/>
      <c r="W24" s="35"/>
      <c r="X24" s="40">
        <f t="shared" si="11"/>
        <v>0</v>
      </c>
      <c r="Y24" s="35"/>
      <c r="Z24" s="35"/>
      <c r="AA24" s="35"/>
      <c r="AB24" s="40">
        <f t="shared" si="12"/>
        <v>0</v>
      </c>
      <c r="AC24" s="35"/>
      <c r="AD24" s="35"/>
      <c r="AE24" s="35"/>
      <c r="AF24" s="40">
        <f t="shared" si="13"/>
        <v>0</v>
      </c>
      <c r="AG24" s="40">
        <f t="shared" si="8"/>
        <v>0</v>
      </c>
      <c r="AH24" s="41">
        <f t="shared" si="14"/>
        <v>0</v>
      </c>
      <c r="AI24" s="42">
        <f t="shared" si="9"/>
        <v>0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0"/>
        <v>0</v>
      </c>
      <c r="U25" s="35"/>
      <c r="V25" s="35"/>
      <c r="W25" s="35"/>
      <c r="X25" s="40">
        <f t="shared" si="11"/>
        <v>0</v>
      </c>
      <c r="Y25" s="35"/>
      <c r="Z25" s="35"/>
      <c r="AA25" s="35"/>
      <c r="AB25" s="40">
        <f t="shared" si="12"/>
        <v>0</v>
      </c>
      <c r="AC25" s="35"/>
      <c r="AD25" s="35"/>
      <c r="AE25" s="35"/>
      <c r="AF25" s="40">
        <f t="shared" si="13"/>
        <v>0</v>
      </c>
      <c r="AG25" s="40">
        <f t="shared" si="8"/>
        <v>0</v>
      </c>
      <c r="AH25" s="41">
        <f t="shared" si="14"/>
        <v>0</v>
      </c>
      <c r="AI25" s="42">
        <f t="shared" si="9"/>
        <v>0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0"/>
        <v>0</v>
      </c>
      <c r="U26" s="35"/>
      <c r="V26" s="35"/>
      <c r="W26" s="35"/>
      <c r="X26" s="40">
        <f t="shared" si="11"/>
        <v>0</v>
      </c>
      <c r="Y26" s="35"/>
      <c r="Z26" s="35"/>
      <c r="AA26" s="35"/>
      <c r="AB26" s="40">
        <f t="shared" si="12"/>
        <v>0</v>
      </c>
      <c r="AC26" s="35"/>
      <c r="AD26" s="35"/>
      <c r="AE26" s="35"/>
      <c r="AF26" s="40">
        <f t="shared" si="13"/>
        <v>0</v>
      </c>
      <c r="AG26" s="40">
        <f t="shared" si="8"/>
        <v>0</v>
      </c>
      <c r="AH26" s="41">
        <f t="shared" si="14"/>
        <v>0</v>
      </c>
      <c r="AI26" s="42">
        <f t="shared" si="9"/>
        <v>0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0"/>
        <v>0</v>
      </c>
      <c r="U27" s="35"/>
      <c r="V27" s="35"/>
      <c r="W27" s="35"/>
      <c r="X27" s="40">
        <f t="shared" si="11"/>
        <v>0</v>
      </c>
      <c r="Y27" s="35"/>
      <c r="Z27" s="35"/>
      <c r="AA27" s="35"/>
      <c r="AB27" s="40">
        <f t="shared" si="12"/>
        <v>0</v>
      </c>
      <c r="AC27" s="35"/>
      <c r="AD27" s="35"/>
      <c r="AE27" s="35"/>
      <c r="AF27" s="40">
        <f t="shared" si="13"/>
        <v>0</v>
      </c>
      <c r="AG27" s="40">
        <f t="shared" si="8"/>
        <v>0</v>
      </c>
      <c r="AH27" s="41">
        <f t="shared" si="14"/>
        <v>0</v>
      </c>
      <c r="AI27" s="42">
        <f t="shared" si="9"/>
        <v>0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0"/>
        <v>0</v>
      </c>
      <c r="U28" s="35"/>
      <c r="V28" s="35"/>
      <c r="W28" s="35"/>
      <c r="X28" s="40">
        <f t="shared" si="11"/>
        <v>0</v>
      </c>
      <c r="Y28" s="35"/>
      <c r="Z28" s="35"/>
      <c r="AA28" s="35"/>
      <c r="AB28" s="40">
        <f t="shared" si="12"/>
        <v>0</v>
      </c>
      <c r="AC28" s="35"/>
      <c r="AD28" s="35"/>
      <c r="AE28" s="35"/>
      <c r="AF28" s="40">
        <f t="shared" si="13"/>
        <v>0</v>
      </c>
      <c r="AG28" s="40">
        <f t="shared" si="8"/>
        <v>0</v>
      </c>
      <c r="AH28" s="41">
        <f t="shared" si="14"/>
        <v>0</v>
      </c>
      <c r="AI28" s="42">
        <f t="shared" si="9"/>
        <v>0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0"/>
        <v>0</v>
      </c>
      <c r="U29" s="35"/>
      <c r="V29" s="35"/>
      <c r="W29" s="35"/>
      <c r="X29" s="40">
        <f t="shared" si="11"/>
        <v>0</v>
      </c>
      <c r="Y29" s="35"/>
      <c r="Z29" s="35"/>
      <c r="AA29" s="35"/>
      <c r="AB29" s="40">
        <f t="shared" si="12"/>
        <v>0</v>
      </c>
      <c r="AC29" s="35"/>
      <c r="AD29" s="35"/>
      <c r="AE29" s="35"/>
      <c r="AF29" s="40">
        <f t="shared" si="13"/>
        <v>0</v>
      </c>
      <c r="AG29" s="40">
        <f t="shared" si="8"/>
        <v>0</v>
      </c>
      <c r="AH29" s="41">
        <f t="shared" si="14"/>
        <v>0</v>
      </c>
      <c r="AI29" s="42">
        <f t="shared" si="9"/>
        <v>0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0"/>
        <v>0</v>
      </c>
      <c r="U30" s="35"/>
      <c r="V30" s="35"/>
      <c r="W30" s="35"/>
      <c r="X30" s="40">
        <f t="shared" si="11"/>
        <v>0</v>
      </c>
      <c r="Y30" s="35"/>
      <c r="Z30" s="35"/>
      <c r="AA30" s="35"/>
      <c r="AB30" s="40">
        <f t="shared" si="12"/>
        <v>0</v>
      </c>
      <c r="AC30" s="35"/>
      <c r="AD30" s="35"/>
      <c r="AE30" s="35"/>
      <c r="AF30" s="40">
        <f t="shared" si="13"/>
        <v>0</v>
      </c>
      <c r="AG30" s="40">
        <f t="shared" si="8"/>
        <v>0</v>
      </c>
      <c r="AH30" s="41">
        <f t="shared" si="14"/>
        <v>0</v>
      </c>
      <c r="AI30" s="42">
        <f t="shared" si="9"/>
        <v>0</v>
      </c>
    </row>
    <row r="31" spans="1:35" ht="12.75" customHeight="1" collapsed="1">
      <c r="A31" s="142" t="s">
        <v>55</v>
      </c>
      <c r="B31" s="143"/>
      <c r="C31" s="143"/>
      <c r="D31" s="143"/>
      <c r="E31" s="143"/>
      <c r="F31" s="143"/>
      <c r="G31" s="143"/>
      <c r="H31" s="144"/>
      <c r="I31" s="55">
        <f>SUM(I21:I30)</f>
        <v>0</v>
      </c>
      <c r="J31" s="55">
        <f>SUM(J21:J30)</f>
        <v>0</v>
      </c>
      <c r="K31" s="56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59"/>
      <c r="Q31" s="55">
        <f t="shared" ref="Q31:AG31" si="15">SUM(Q21:Q30)</f>
        <v>0</v>
      </c>
      <c r="R31" s="55">
        <f t="shared" si="15"/>
        <v>0</v>
      </c>
      <c r="S31" s="55">
        <f t="shared" si="15"/>
        <v>0</v>
      </c>
      <c r="T31" s="60">
        <f t="shared" si="15"/>
        <v>0</v>
      </c>
      <c r="U31" s="55">
        <f t="shared" si="15"/>
        <v>0</v>
      </c>
      <c r="V31" s="55">
        <f t="shared" si="15"/>
        <v>0</v>
      </c>
      <c r="W31" s="55">
        <f t="shared" si="15"/>
        <v>0</v>
      </c>
      <c r="X31" s="60">
        <f t="shared" si="15"/>
        <v>0</v>
      </c>
      <c r="Y31" s="55">
        <f t="shared" si="15"/>
        <v>0</v>
      </c>
      <c r="Z31" s="55">
        <f t="shared" si="15"/>
        <v>0</v>
      </c>
      <c r="AA31" s="55">
        <f t="shared" si="15"/>
        <v>0</v>
      </c>
      <c r="AB31" s="60">
        <f t="shared" si="15"/>
        <v>0</v>
      </c>
      <c r="AC31" s="55">
        <f t="shared" si="15"/>
        <v>0</v>
      </c>
      <c r="AD31" s="55">
        <f t="shared" si="15"/>
        <v>0</v>
      </c>
      <c r="AE31" s="55">
        <f t="shared" si="15"/>
        <v>0</v>
      </c>
      <c r="AF31" s="60">
        <f t="shared" si="15"/>
        <v>0</v>
      </c>
      <c r="AG31" s="53">
        <f t="shared" si="15"/>
        <v>0</v>
      </c>
      <c r="AH31" s="54">
        <f>IF(ISERROR(AG31/I31),0,AG31/I31)</f>
        <v>0</v>
      </c>
      <c r="AI31" s="54">
        <f>IF(ISERROR(AG31/$AG$191),0,AG31/$AG$191)</f>
        <v>0</v>
      </c>
    </row>
    <row r="32" spans="1:35" ht="12.75" customHeight="1">
      <c r="A32" s="36"/>
      <c r="B32" s="148" t="s">
        <v>13</v>
      </c>
      <c r="C32" s="149"/>
      <c r="D32" s="150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16">SUM(T33,X33,AB33,AF33)</f>
        <v>0</v>
      </c>
      <c r="AH33" s="41">
        <f>IF(ISERROR(AG33/I33),0,AG33/I33)</f>
        <v>0</v>
      </c>
      <c r="AI33" s="42">
        <f t="shared" ref="AI33:AI42" si="17">IF(ISERROR(AG33/$AG$191),"-",AG33/$AG$191)</f>
        <v>0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:T42" si="18">SUM(Q34:S34)</f>
        <v>0</v>
      </c>
      <c r="U34" s="35"/>
      <c r="V34" s="35"/>
      <c r="W34" s="35"/>
      <c r="X34" s="40">
        <f t="shared" ref="X34:X42" si="19">SUM(U34:W34)</f>
        <v>0</v>
      </c>
      <c r="Y34" s="35"/>
      <c r="Z34" s="35"/>
      <c r="AA34" s="35"/>
      <c r="AB34" s="40">
        <f t="shared" ref="AB34:AB42" si="20">SUM(Y34:AA34)</f>
        <v>0</v>
      </c>
      <c r="AC34" s="35"/>
      <c r="AD34" s="35"/>
      <c r="AE34" s="35"/>
      <c r="AF34" s="40">
        <f t="shared" ref="AF34:AF42" si="21">SUM(AC34:AE34)</f>
        <v>0</v>
      </c>
      <c r="AG34" s="40">
        <f t="shared" si="16"/>
        <v>0</v>
      </c>
      <c r="AH34" s="41">
        <f t="shared" ref="AH34:AH42" si="22">IF(ISERROR(AG34/I34),0,AG34/I34)</f>
        <v>0</v>
      </c>
      <c r="AI34" s="42">
        <f t="shared" si="17"/>
        <v>0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si="18"/>
        <v>0</v>
      </c>
      <c r="U35" s="35"/>
      <c r="V35" s="35"/>
      <c r="W35" s="35"/>
      <c r="X35" s="40">
        <f t="shared" si="19"/>
        <v>0</v>
      </c>
      <c r="Y35" s="35"/>
      <c r="Z35" s="35"/>
      <c r="AA35" s="35"/>
      <c r="AB35" s="40">
        <f t="shared" si="20"/>
        <v>0</v>
      </c>
      <c r="AC35" s="35"/>
      <c r="AD35" s="35"/>
      <c r="AE35" s="35"/>
      <c r="AF35" s="40">
        <f t="shared" si="21"/>
        <v>0</v>
      </c>
      <c r="AG35" s="40">
        <f t="shared" si="16"/>
        <v>0</v>
      </c>
      <c r="AH35" s="41">
        <f t="shared" si="22"/>
        <v>0</v>
      </c>
      <c r="AI35" s="42">
        <f t="shared" si="17"/>
        <v>0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18"/>
        <v>0</v>
      </c>
      <c r="U36" s="35"/>
      <c r="V36" s="35"/>
      <c r="W36" s="35"/>
      <c r="X36" s="40">
        <f t="shared" si="19"/>
        <v>0</v>
      </c>
      <c r="Y36" s="35"/>
      <c r="Z36" s="35"/>
      <c r="AA36" s="35"/>
      <c r="AB36" s="40">
        <f t="shared" si="20"/>
        <v>0</v>
      </c>
      <c r="AC36" s="35"/>
      <c r="AD36" s="35"/>
      <c r="AE36" s="35"/>
      <c r="AF36" s="40">
        <f t="shared" si="21"/>
        <v>0</v>
      </c>
      <c r="AG36" s="40">
        <f t="shared" si="16"/>
        <v>0</v>
      </c>
      <c r="AH36" s="41">
        <f t="shared" si="22"/>
        <v>0</v>
      </c>
      <c r="AI36" s="42">
        <f t="shared" si="17"/>
        <v>0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18"/>
        <v>0</v>
      </c>
      <c r="U37" s="35"/>
      <c r="V37" s="35"/>
      <c r="W37" s="35"/>
      <c r="X37" s="40">
        <f t="shared" si="19"/>
        <v>0</v>
      </c>
      <c r="Y37" s="35"/>
      <c r="Z37" s="35"/>
      <c r="AA37" s="35"/>
      <c r="AB37" s="40">
        <f t="shared" si="20"/>
        <v>0</v>
      </c>
      <c r="AC37" s="35"/>
      <c r="AD37" s="35"/>
      <c r="AE37" s="35"/>
      <c r="AF37" s="40">
        <f t="shared" si="21"/>
        <v>0</v>
      </c>
      <c r="AG37" s="40">
        <f t="shared" si="16"/>
        <v>0</v>
      </c>
      <c r="AH37" s="41">
        <f t="shared" si="22"/>
        <v>0</v>
      </c>
      <c r="AI37" s="42">
        <f t="shared" si="17"/>
        <v>0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18"/>
        <v>0</v>
      </c>
      <c r="U38" s="35"/>
      <c r="V38" s="35"/>
      <c r="W38" s="35"/>
      <c r="X38" s="40">
        <f t="shared" si="19"/>
        <v>0</v>
      </c>
      <c r="Y38" s="35"/>
      <c r="Z38" s="35"/>
      <c r="AA38" s="35"/>
      <c r="AB38" s="40">
        <f t="shared" si="20"/>
        <v>0</v>
      </c>
      <c r="AC38" s="35"/>
      <c r="AD38" s="35"/>
      <c r="AE38" s="35"/>
      <c r="AF38" s="40">
        <f t="shared" si="21"/>
        <v>0</v>
      </c>
      <c r="AG38" s="40">
        <f t="shared" si="16"/>
        <v>0</v>
      </c>
      <c r="AH38" s="41">
        <f t="shared" si="22"/>
        <v>0</v>
      </c>
      <c r="AI38" s="42">
        <f t="shared" si="17"/>
        <v>0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18"/>
        <v>0</v>
      </c>
      <c r="U39" s="35"/>
      <c r="V39" s="35"/>
      <c r="W39" s="35"/>
      <c r="X39" s="40">
        <f t="shared" si="19"/>
        <v>0</v>
      </c>
      <c r="Y39" s="35"/>
      <c r="Z39" s="35"/>
      <c r="AA39" s="35"/>
      <c r="AB39" s="40">
        <f t="shared" si="20"/>
        <v>0</v>
      </c>
      <c r="AC39" s="35"/>
      <c r="AD39" s="35"/>
      <c r="AE39" s="35"/>
      <c r="AF39" s="40">
        <f t="shared" si="21"/>
        <v>0</v>
      </c>
      <c r="AG39" s="40">
        <f t="shared" si="16"/>
        <v>0</v>
      </c>
      <c r="AH39" s="41">
        <f t="shared" si="22"/>
        <v>0</v>
      </c>
      <c r="AI39" s="42">
        <f t="shared" si="17"/>
        <v>0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18"/>
        <v>0</v>
      </c>
      <c r="U40" s="35"/>
      <c r="V40" s="35"/>
      <c r="W40" s="35"/>
      <c r="X40" s="40">
        <f t="shared" si="19"/>
        <v>0</v>
      </c>
      <c r="Y40" s="35"/>
      <c r="Z40" s="35"/>
      <c r="AA40" s="35"/>
      <c r="AB40" s="40">
        <f t="shared" si="20"/>
        <v>0</v>
      </c>
      <c r="AC40" s="35"/>
      <c r="AD40" s="35"/>
      <c r="AE40" s="35"/>
      <c r="AF40" s="40">
        <f t="shared" si="21"/>
        <v>0</v>
      </c>
      <c r="AG40" s="40">
        <f t="shared" si="16"/>
        <v>0</v>
      </c>
      <c r="AH40" s="41">
        <f t="shared" si="22"/>
        <v>0</v>
      </c>
      <c r="AI40" s="42">
        <f t="shared" si="17"/>
        <v>0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18"/>
        <v>0</v>
      </c>
      <c r="U41" s="35"/>
      <c r="V41" s="35"/>
      <c r="W41" s="35"/>
      <c r="X41" s="40">
        <f t="shared" si="19"/>
        <v>0</v>
      </c>
      <c r="Y41" s="35"/>
      <c r="Z41" s="35"/>
      <c r="AA41" s="35"/>
      <c r="AB41" s="40">
        <f t="shared" si="20"/>
        <v>0</v>
      </c>
      <c r="AC41" s="35"/>
      <c r="AD41" s="35"/>
      <c r="AE41" s="35"/>
      <c r="AF41" s="40">
        <f t="shared" si="21"/>
        <v>0</v>
      </c>
      <c r="AG41" s="40">
        <f t="shared" si="16"/>
        <v>0</v>
      </c>
      <c r="AH41" s="41">
        <f t="shared" si="22"/>
        <v>0</v>
      </c>
      <c r="AI41" s="42">
        <f t="shared" si="17"/>
        <v>0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18"/>
        <v>0</v>
      </c>
      <c r="U42" s="35"/>
      <c r="V42" s="35"/>
      <c r="W42" s="35"/>
      <c r="X42" s="40">
        <f t="shared" si="19"/>
        <v>0</v>
      </c>
      <c r="Y42" s="35"/>
      <c r="Z42" s="35"/>
      <c r="AA42" s="35"/>
      <c r="AB42" s="40">
        <f t="shared" si="20"/>
        <v>0</v>
      </c>
      <c r="AC42" s="35"/>
      <c r="AD42" s="35"/>
      <c r="AE42" s="35"/>
      <c r="AF42" s="40">
        <f t="shared" si="21"/>
        <v>0</v>
      </c>
      <c r="AG42" s="40">
        <f t="shared" si="16"/>
        <v>0</v>
      </c>
      <c r="AH42" s="41">
        <f t="shared" si="22"/>
        <v>0</v>
      </c>
      <c r="AI42" s="42">
        <f t="shared" si="17"/>
        <v>0</v>
      </c>
    </row>
    <row r="43" spans="1:35" ht="12.75" customHeight="1" collapsed="1">
      <c r="A43" s="142" t="s">
        <v>57</v>
      </c>
      <c r="B43" s="143"/>
      <c r="C43" s="143"/>
      <c r="D43" s="143"/>
      <c r="E43" s="143"/>
      <c r="F43" s="143"/>
      <c r="G43" s="143"/>
      <c r="H43" s="144"/>
      <c r="I43" s="55">
        <f>SUM(I33:I42)</f>
        <v>0</v>
      </c>
      <c r="J43" s="55">
        <f>SUM(J33:J42)</f>
        <v>0</v>
      </c>
      <c r="K43" s="56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59"/>
      <c r="Q43" s="55">
        <f t="shared" ref="Q43:AG43" si="23">SUM(Q33:Q42)</f>
        <v>0</v>
      </c>
      <c r="R43" s="55">
        <f t="shared" si="23"/>
        <v>0</v>
      </c>
      <c r="S43" s="55">
        <f t="shared" si="23"/>
        <v>0</v>
      </c>
      <c r="T43" s="60">
        <f t="shared" si="23"/>
        <v>0</v>
      </c>
      <c r="U43" s="55">
        <f t="shared" si="23"/>
        <v>0</v>
      </c>
      <c r="V43" s="55">
        <f t="shared" si="23"/>
        <v>0</v>
      </c>
      <c r="W43" s="55">
        <f t="shared" si="23"/>
        <v>0</v>
      </c>
      <c r="X43" s="60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60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0</v>
      </c>
      <c r="AF43" s="60">
        <f t="shared" si="23"/>
        <v>0</v>
      </c>
      <c r="AG43" s="53">
        <f t="shared" si="23"/>
        <v>0</v>
      </c>
      <c r="AH43" s="54">
        <f>IF(ISERROR(AG43/I43),0,AG43/I43)</f>
        <v>0</v>
      </c>
      <c r="AI43" s="54">
        <f>IF(ISERROR(AG43/$AG$191),0,AG43/$AG$191)</f>
        <v>0</v>
      </c>
    </row>
    <row r="44" spans="1:35" ht="12.75" customHeight="1">
      <c r="A44" s="36"/>
      <c r="B44" s="148" t="s">
        <v>14</v>
      </c>
      <c r="C44" s="149"/>
      <c r="D44" s="150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24">SUM(T45,X45,AB45,AF45)</f>
        <v>0</v>
      </c>
      <c r="AH45" s="41">
        <f>IF(ISERROR(AG45/I45),0,AG45/I45)</f>
        <v>0</v>
      </c>
      <c r="AI45" s="42">
        <f t="shared" ref="AI45:AI54" si="25">IF(ISERROR(AG45/$AG$191),"-",AG45/$AG$191)</f>
        <v>0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:T54" si="26">SUM(Q46:S46)</f>
        <v>0</v>
      </c>
      <c r="U46" s="35"/>
      <c r="V46" s="35"/>
      <c r="W46" s="35"/>
      <c r="X46" s="40">
        <f t="shared" ref="X46:X54" si="27">SUM(U46:W46)</f>
        <v>0</v>
      </c>
      <c r="Y46" s="35"/>
      <c r="Z46" s="35"/>
      <c r="AA46" s="35"/>
      <c r="AB46" s="40">
        <f t="shared" ref="AB46:AB54" si="28">SUM(Y46:AA46)</f>
        <v>0</v>
      </c>
      <c r="AC46" s="35"/>
      <c r="AD46" s="35"/>
      <c r="AE46" s="35"/>
      <c r="AF46" s="40">
        <f t="shared" ref="AF46:AF54" si="29">SUM(AC46:AE46)</f>
        <v>0</v>
      </c>
      <c r="AG46" s="40">
        <f t="shared" si="24"/>
        <v>0</v>
      </c>
      <c r="AH46" s="41">
        <f t="shared" ref="AH46:AH54" si="30">IF(ISERROR(AG46/I46),0,AG46/I46)</f>
        <v>0</v>
      </c>
      <c r="AI46" s="42">
        <f t="shared" si="25"/>
        <v>0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si="26"/>
        <v>0</v>
      </c>
      <c r="U47" s="35"/>
      <c r="V47" s="35"/>
      <c r="W47" s="35"/>
      <c r="X47" s="40">
        <f t="shared" si="27"/>
        <v>0</v>
      </c>
      <c r="Y47" s="35"/>
      <c r="Z47" s="35"/>
      <c r="AA47" s="35"/>
      <c r="AB47" s="40">
        <f t="shared" si="28"/>
        <v>0</v>
      </c>
      <c r="AC47" s="35"/>
      <c r="AD47" s="35"/>
      <c r="AE47" s="35"/>
      <c r="AF47" s="40">
        <f t="shared" si="29"/>
        <v>0</v>
      </c>
      <c r="AG47" s="40">
        <f t="shared" si="24"/>
        <v>0</v>
      </c>
      <c r="AH47" s="41">
        <f t="shared" si="30"/>
        <v>0</v>
      </c>
      <c r="AI47" s="42">
        <f t="shared" si="25"/>
        <v>0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26"/>
        <v>0</v>
      </c>
      <c r="U48" s="35"/>
      <c r="V48" s="35"/>
      <c r="W48" s="35"/>
      <c r="X48" s="40">
        <f t="shared" si="27"/>
        <v>0</v>
      </c>
      <c r="Y48" s="35"/>
      <c r="Z48" s="35"/>
      <c r="AA48" s="35"/>
      <c r="AB48" s="40">
        <f t="shared" si="28"/>
        <v>0</v>
      </c>
      <c r="AC48" s="35"/>
      <c r="AD48" s="35"/>
      <c r="AE48" s="35"/>
      <c r="AF48" s="40">
        <f t="shared" si="29"/>
        <v>0</v>
      </c>
      <c r="AG48" s="40">
        <f t="shared" si="24"/>
        <v>0</v>
      </c>
      <c r="AH48" s="41">
        <f t="shared" si="30"/>
        <v>0</v>
      </c>
      <c r="AI48" s="42">
        <f t="shared" si="25"/>
        <v>0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26"/>
        <v>0</v>
      </c>
      <c r="U49" s="35"/>
      <c r="V49" s="35"/>
      <c r="W49" s="35"/>
      <c r="X49" s="40">
        <f t="shared" si="27"/>
        <v>0</v>
      </c>
      <c r="Y49" s="35"/>
      <c r="Z49" s="35"/>
      <c r="AA49" s="35"/>
      <c r="AB49" s="40">
        <f t="shared" si="28"/>
        <v>0</v>
      </c>
      <c r="AC49" s="35"/>
      <c r="AD49" s="35"/>
      <c r="AE49" s="35"/>
      <c r="AF49" s="40">
        <f t="shared" si="29"/>
        <v>0</v>
      </c>
      <c r="AG49" s="40">
        <f t="shared" si="24"/>
        <v>0</v>
      </c>
      <c r="AH49" s="41">
        <f t="shared" si="30"/>
        <v>0</v>
      </c>
      <c r="AI49" s="42">
        <f t="shared" si="25"/>
        <v>0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26"/>
        <v>0</v>
      </c>
      <c r="U50" s="35"/>
      <c r="V50" s="35"/>
      <c r="W50" s="35"/>
      <c r="X50" s="40">
        <f t="shared" si="27"/>
        <v>0</v>
      </c>
      <c r="Y50" s="35"/>
      <c r="Z50" s="35"/>
      <c r="AA50" s="35"/>
      <c r="AB50" s="40">
        <f t="shared" si="28"/>
        <v>0</v>
      </c>
      <c r="AC50" s="35"/>
      <c r="AD50" s="35"/>
      <c r="AE50" s="35"/>
      <c r="AF50" s="40">
        <f t="shared" si="29"/>
        <v>0</v>
      </c>
      <c r="AG50" s="40">
        <f t="shared" si="24"/>
        <v>0</v>
      </c>
      <c r="AH50" s="41">
        <f t="shared" si="30"/>
        <v>0</v>
      </c>
      <c r="AI50" s="42">
        <f t="shared" si="25"/>
        <v>0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26"/>
        <v>0</v>
      </c>
      <c r="U51" s="35"/>
      <c r="V51" s="35"/>
      <c r="W51" s="35"/>
      <c r="X51" s="40">
        <f t="shared" si="27"/>
        <v>0</v>
      </c>
      <c r="Y51" s="35"/>
      <c r="Z51" s="35"/>
      <c r="AA51" s="35"/>
      <c r="AB51" s="40">
        <f t="shared" si="28"/>
        <v>0</v>
      </c>
      <c r="AC51" s="35"/>
      <c r="AD51" s="35"/>
      <c r="AE51" s="35"/>
      <c r="AF51" s="40">
        <f t="shared" si="29"/>
        <v>0</v>
      </c>
      <c r="AG51" s="40">
        <f t="shared" si="24"/>
        <v>0</v>
      </c>
      <c r="AH51" s="41">
        <f t="shared" si="30"/>
        <v>0</v>
      </c>
      <c r="AI51" s="42">
        <f t="shared" si="25"/>
        <v>0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26"/>
        <v>0</v>
      </c>
      <c r="U52" s="35"/>
      <c r="V52" s="35"/>
      <c r="W52" s="35"/>
      <c r="X52" s="40">
        <f t="shared" si="27"/>
        <v>0</v>
      </c>
      <c r="Y52" s="35"/>
      <c r="Z52" s="35"/>
      <c r="AA52" s="35"/>
      <c r="AB52" s="40">
        <f t="shared" si="28"/>
        <v>0</v>
      </c>
      <c r="AC52" s="35"/>
      <c r="AD52" s="35"/>
      <c r="AE52" s="35"/>
      <c r="AF52" s="40">
        <f t="shared" si="29"/>
        <v>0</v>
      </c>
      <c r="AG52" s="40">
        <f t="shared" si="24"/>
        <v>0</v>
      </c>
      <c r="AH52" s="41">
        <f t="shared" si="30"/>
        <v>0</v>
      </c>
      <c r="AI52" s="42">
        <f t="shared" si="25"/>
        <v>0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26"/>
        <v>0</v>
      </c>
      <c r="U53" s="35"/>
      <c r="V53" s="35"/>
      <c r="W53" s="35"/>
      <c r="X53" s="40">
        <f t="shared" si="27"/>
        <v>0</v>
      </c>
      <c r="Y53" s="35"/>
      <c r="Z53" s="35"/>
      <c r="AA53" s="35"/>
      <c r="AB53" s="40">
        <f t="shared" si="28"/>
        <v>0</v>
      </c>
      <c r="AC53" s="35"/>
      <c r="AD53" s="35"/>
      <c r="AE53" s="35"/>
      <c r="AF53" s="40">
        <f t="shared" si="29"/>
        <v>0</v>
      </c>
      <c r="AG53" s="40">
        <f t="shared" si="24"/>
        <v>0</v>
      </c>
      <c r="AH53" s="41">
        <f t="shared" si="30"/>
        <v>0</v>
      </c>
      <c r="AI53" s="42">
        <f t="shared" si="25"/>
        <v>0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26"/>
        <v>0</v>
      </c>
      <c r="U54" s="35"/>
      <c r="V54" s="35"/>
      <c r="W54" s="35"/>
      <c r="X54" s="40">
        <f t="shared" si="27"/>
        <v>0</v>
      </c>
      <c r="Y54" s="35"/>
      <c r="Z54" s="35"/>
      <c r="AA54" s="35"/>
      <c r="AB54" s="40">
        <f t="shared" si="28"/>
        <v>0</v>
      </c>
      <c r="AC54" s="35"/>
      <c r="AD54" s="35"/>
      <c r="AE54" s="35"/>
      <c r="AF54" s="40">
        <f t="shared" si="29"/>
        <v>0</v>
      </c>
      <c r="AG54" s="40">
        <f t="shared" si="24"/>
        <v>0</v>
      </c>
      <c r="AH54" s="41">
        <f t="shared" si="30"/>
        <v>0</v>
      </c>
      <c r="AI54" s="42">
        <f t="shared" si="25"/>
        <v>0</v>
      </c>
    </row>
    <row r="55" spans="1:35" ht="12.75" customHeight="1" collapsed="1">
      <c r="A55" s="142" t="s">
        <v>58</v>
      </c>
      <c r="B55" s="143"/>
      <c r="C55" s="143"/>
      <c r="D55" s="143"/>
      <c r="E55" s="143"/>
      <c r="F55" s="143"/>
      <c r="G55" s="143"/>
      <c r="H55" s="144"/>
      <c r="I55" s="55">
        <f>SUM(I45:I54)</f>
        <v>0</v>
      </c>
      <c r="J55" s="55">
        <f>SUM(J45:J54)</f>
        <v>0</v>
      </c>
      <c r="K55" s="56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59"/>
      <c r="Q55" s="55">
        <f t="shared" ref="Q55:AG55" si="31">SUM(Q45:Q54)</f>
        <v>0</v>
      </c>
      <c r="R55" s="55">
        <f t="shared" si="31"/>
        <v>0</v>
      </c>
      <c r="S55" s="55">
        <f t="shared" si="31"/>
        <v>0</v>
      </c>
      <c r="T55" s="60">
        <f t="shared" si="31"/>
        <v>0</v>
      </c>
      <c r="U55" s="55">
        <f t="shared" si="31"/>
        <v>0</v>
      </c>
      <c r="V55" s="55">
        <f t="shared" si="31"/>
        <v>0</v>
      </c>
      <c r="W55" s="55">
        <f t="shared" si="31"/>
        <v>0</v>
      </c>
      <c r="X55" s="60">
        <f t="shared" si="31"/>
        <v>0</v>
      </c>
      <c r="Y55" s="55">
        <f t="shared" si="31"/>
        <v>0</v>
      </c>
      <c r="Z55" s="55">
        <f t="shared" si="31"/>
        <v>0</v>
      </c>
      <c r="AA55" s="55">
        <f t="shared" si="31"/>
        <v>0</v>
      </c>
      <c r="AB55" s="60">
        <f t="shared" si="31"/>
        <v>0</v>
      </c>
      <c r="AC55" s="55">
        <f t="shared" si="31"/>
        <v>0</v>
      </c>
      <c r="AD55" s="55">
        <f t="shared" si="31"/>
        <v>0</v>
      </c>
      <c r="AE55" s="55">
        <f t="shared" si="31"/>
        <v>0</v>
      </c>
      <c r="AF55" s="60">
        <f t="shared" si="31"/>
        <v>0</v>
      </c>
      <c r="AG55" s="53">
        <f t="shared" si="31"/>
        <v>0</v>
      </c>
      <c r="AH55" s="54">
        <f>IF(ISERROR(AG55/I55),0,AG55/I55)</f>
        <v>0</v>
      </c>
      <c r="AI55" s="54">
        <f>IF(ISERROR(AG55/$AG$191),0,AG55/$AG$191)</f>
        <v>0</v>
      </c>
    </row>
    <row r="56" spans="1:35" ht="12.75" customHeight="1">
      <c r="A56" s="36"/>
      <c r="B56" s="148" t="s">
        <v>59</v>
      </c>
      <c r="C56" s="149"/>
      <c r="D56" s="150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32">SUM(T57,X57,AB57,AF57)</f>
        <v>0</v>
      </c>
      <c r="AH57" s="41">
        <f>IF(ISERROR(AG57/I57),0,AG57/I57)</f>
        <v>0</v>
      </c>
      <c r="AI57" s="42">
        <f t="shared" ref="AI57:AI66" si="33">IF(ISERROR(AG57/$AG$191),"-",AG57/$AG$191)</f>
        <v>0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:T66" si="34">SUM(Q58:S58)</f>
        <v>0</v>
      </c>
      <c r="U58" s="35"/>
      <c r="V58" s="35"/>
      <c r="W58" s="35"/>
      <c r="X58" s="40">
        <f t="shared" ref="X58:X66" si="35">SUM(U58:W58)</f>
        <v>0</v>
      </c>
      <c r="Y58" s="35"/>
      <c r="Z58" s="35"/>
      <c r="AA58" s="35"/>
      <c r="AB58" s="40">
        <f t="shared" ref="AB58:AB66" si="36">SUM(Y58:AA58)</f>
        <v>0</v>
      </c>
      <c r="AC58" s="35"/>
      <c r="AD58" s="35"/>
      <c r="AE58" s="35"/>
      <c r="AF58" s="40">
        <f t="shared" ref="AF58:AF66" si="37">SUM(AC58:AE58)</f>
        <v>0</v>
      </c>
      <c r="AG58" s="40">
        <f t="shared" si="32"/>
        <v>0</v>
      </c>
      <c r="AH58" s="41">
        <f t="shared" ref="AH58:AH66" si="38">IF(ISERROR(AG58/I58),0,AG58/I58)</f>
        <v>0</v>
      </c>
      <c r="AI58" s="42">
        <f t="shared" si="33"/>
        <v>0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si="34"/>
        <v>0</v>
      </c>
      <c r="U59" s="35"/>
      <c r="V59" s="35"/>
      <c r="W59" s="35"/>
      <c r="X59" s="40">
        <f t="shared" si="35"/>
        <v>0</v>
      </c>
      <c r="Y59" s="35"/>
      <c r="Z59" s="35"/>
      <c r="AA59" s="35"/>
      <c r="AB59" s="40">
        <f t="shared" si="36"/>
        <v>0</v>
      </c>
      <c r="AC59" s="35"/>
      <c r="AD59" s="35"/>
      <c r="AE59" s="35"/>
      <c r="AF59" s="40">
        <f t="shared" si="37"/>
        <v>0</v>
      </c>
      <c r="AG59" s="40">
        <f t="shared" si="32"/>
        <v>0</v>
      </c>
      <c r="AH59" s="41">
        <f t="shared" si="38"/>
        <v>0</v>
      </c>
      <c r="AI59" s="42">
        <f t="shared" si="33"/>
        <v>0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34"/>
        <v>0</v>
      </c>
      <c r="U60" s="35"/>
      <c r="V60" s="35"/>
      <c r="W60" s="35"/>
      <c r="X60" s="40">
        <f t="shared" si="35"/>
        <v>0</v>
      </c>
      <c r="Y60" s="35"/>
      <c r="Z60" s="35"/>
      <c r="AA60" s="35"/>
      <c r="AB60" s="40">
        <f t="shared" si="36"/>
        <v>0</v>
      </c>
      <c r="AC60" s="35"/>
      <c r="AD60" s="35"/>
      <c r="AE60" s="35"/>
      <c r="AF60" s="40">
        <f t="shared" si="37"/>
        <v>0</v>
      </c>
      <c r="AG60" s="40">
        <f t="shared" si="32"/>
        <v>0</v>
      </c>
      <c r="AH60" s="41">
        <f t="shared" si="38"/>
        <v>0</v>
      </c>
      <c r="AI60" s="42">
        <f t="shared" si="33"/>
        <v>0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34"/>
        <v>0</v>
      </c>
      <c r="U61" s="35"/>
      <c r="V61" s="35"/>
      <c r="W61" s="35"/>
      <c r="X61" s="40">
        <f t="shared" si="35"/>
        <v>0</v>
      </c>
      <c r="Y61" s="35"/>
      <c r="Z61" s="35"/>
      <c r="AA61" s="35"/>
      <c r="AB61" s="40">
        <f t="shared" si="36"/>
        <v>0</v>
      </c>
      <c r="AC61" s="35"/>
      <c r="AD61" s="35"/>
      <c r="AE61" s="35"/>
      <c r="AF61" s="40">
        <f t="shared" si="37"/>
        <v>0</v>
      </c>
      <c r="AG61" s="40">
        <f t="shared" si="32"/>
        <v>0</v>
      </c>
      <c r="AH61" s="41">
        <f t="shared" si="38"/>
        <v>0</v>
      </c>
      <c r="AI61" s="42">
        <f t="shared" si="33"/>
        <v>0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34"/>
        <v>0</v>
      </c>
      <c r="U62" s="35"/>
      <c r="V62" s="35"/>
      <c r="W62" s="35"/>
      <c r="X62" s="40">
        <f t="shared" si="35"/>
        <v>0</v>
      </c>
      <c r="Y62" s="35"/>
      <c r="Z62" s="35"/>
      <c r="AA62" s="35"/>
      <c r="AB62" s="40">
        <f t="shared" si="36"/>
        <v>0</v>
      </c>
      <c r="AC62" s="35"/>
      <c r="AD62" s="35"/>
      <c r="AE62" s="35"/>
      <c r="AF62" s="40">
        <f t="shared" si="37"/>
        <v>0</v>
      </c>
      <c r="AG62" s="40">
        <f t="shared" si="32"/>
        <v>0</v>
      </c>
      <c r="AH62" s="41">
        <f t="shared" si="38"/>
        <v>0</v>
      </c>
      <c r="AI62" s="42">
        <f t="shared" si="33"/>
        <v>0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34"/>
        <v>0</v>
      </c>
      <c r="U63" s="35"/>
      <c r="V63" s="35"/>
      <c r="W63" s="35"/>
      <c r="X63" s="40">
        <f t="shared" si="35"/>
        <v>0</v>
      </c>
      <c r="Y63" s="35"/>
      <c r="Z63" s="35"/>
      <c r="AA63" s="35"/>
      <c r="AB63" s="40">
        <f t="shared" si="36"/>
        <v>0</v>
      </c>
      <c r="AC63" s="35"/>
      <c r="AD63" s="35"/>
      <c r="AE63" s="35"/>
      <c r="AF63" s="40">
        <f t="shared" si="37"/>
        <v>0</v>
      </c>
      <c r="AG63" s="40">
        <f t="shared" si="32"/>
        <v>0</v>
      </c>
      <c r="AH63" s="41">
        <f t="shared" si="38"/>
        <v>0</v>
      </c>
      <c r="AI63" s="42">
        <f t="shared" si="33"/>
        <v>0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34"/>
        <v>0</v>
      </c>
      <c r="U64" s="35"/>
      <c r="V64" s="35"/>
      <c r="W64" s="35"/>
      <c r="X64" s="40">
        <f t="shared" si="35"/>
        <v>0</v>
      </c>
      <c r="Y64" s="35"/>
      <c r="Z64" s="35"/>
      <c r="AA64" s="35"/>
      <c r="AB64" s="40">
        <f t="shared" si="36"/>
        <v>0</v>
      </c>
      <c r="AC64" s="35"/>
      <c r="AD64" s="35"/>
      <c r="AE64" s="35"/>
      <c r="AF64" s="40">
        <f t="shared" si="37"/>
        <v>0</v>
      </c>
      <c r="AG64" s="40">
        <f t="shared" si="32"/>
        <v>0</v>
      </c>
      <c r="AH64" s="41">
        <f t="shared" si="38"/>
        <v>0</v>
      </c>
      <c r="AI64" s="42">
        <f t="shared" si="33"/>
        <v>0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34"/>
        <v>0</v>
      </c>
      <c r="U65" s="35"/>
      <c r="V65" s="35"/>
      <c r="W65" s="35"/>
      <c r="X65" s="40">
        <f t="shared" si="35"/>
        <v>0</v>
      </c>
      <c r="Y65" s="35"/>
      <c r="Z65" s="35"/>
      <c r="AA65" s="35"/>
      <c r="AB65" s="40">
        <f t="shared" si="36"/>
        <v>0</v>
      </c>
      <c r="AC65" s="35"/>
      <c r="AD65" s="35"/>
      <c r="AE65" s="35"/>
      <c r="AF65" s="40">
        <f t="shared" si="37"/>
        <v>0</v>
      </c>
      <c r="AG65" s="40">
        <f t="shared" si="32"/>
        <v>0</v>
      </c>
      <c r="AH65" s="41">
        <f t="shared" si="38"/>
        <v>0</v>
      </c>
      <c r="AI65" s="42">
        <f t="shared" si="33"/>
        <v>0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34"/>
        <v>0</v>
      </c>
      <c r="U66" s="35"/>
      <c r="V66" s="35"/>
      <c r="W66" s="35"/>
      <c r="X66" s="40">
        <f t="shared" si="35"/>
        <v>0</v>
      </c>
      <c r="Y66" s="35"/>
      <c r="Z66" s="35"/>
      <c r="AA66" s="35"/>
      <c r="AB66" s="40">
        <f t="shared" si="36"/>
        <v>0</v>
      </c>
      <c r="AC66" s="35"/>
      <c r="AD66" s="35"/>
      <c r="AE66" s="35"/>
      <c r="AF66" s="40">
        <f t="shared" si="37"/>
        <v>0</v>
      </c>
      <c r="AG66" s="40">
        <f t="shared" si="32"/>
        <v>0</v>
      </c>
      <c r="AH66" s="41">
        <f t="shared" si="38"/>
        <v>0</v>
      </c>
      <c r="AI66" s="42">
        <f t="shared" si="33"/>
        <v>0</v>
      </c>
    </row>
    <row r="67" spans="1:35" ht="12.75" customHeight="1" collapsed="1">
      <c r="A67" s="142" t="s">
        <v>60</v>
      </c>
      <c r="B67" s="143"/>
      <c r="C67" s="143"/>
      <c r="D67" s="143"/>
      <c r="E67" s="143"/>
      <c r="F67" s="143"/>
      <c r="G67" s="143"/>
      <c r="H67" s="144"/>
      <c r="I67" s="55">
        <f>SUM(I57:I66)</f>
        <v>0</v>
      </c>
      <c r="J67" s="55">
        <f>SUM(J57:J66)</f>
        <v>0</v>
      </c>
      <c r="K67" s="56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59"/>
      <c r="Q67" s="55">
        <f t="shared" ref="Q67:AG67" si="39">SUM(Q57:Q66)</f>
        <v>0</v>
      </c>
      <c r="R67" s="55">
        <f t="shared" si="39"/>
        <v>0</v>
      </c>
      <c r="S67" s="55">
        <f t="shared" si="39"/>
        <v>0</v>
      </c>
      <c r="T67" s="60">
        <f t="shared" si="39"/>
        <v>0</v>
      </c>
      <c r="U67" s="55">
        <f t="shared" si="39"/>
        <v>0</v>
      </c>
      <c r="V67" s="55">
        <f t="shared" si="39"/>
        <v>0</v>
      </c>
      <c r="W67" s="55">
        <f t="shared" si="39"/>
        <v>0</v>
      </c>
      <c r="X67" s="60">
        <f t="shared" si="39"/>
        <v>0</v>
      </c>
      <c r="Y67" s="55">
        <f t="shared" si="39"/>
        <v>0</v>
      </c>
      <c r="Z67" s="55">
        <f t="shared" si="39"/>
        <v>0</v>
      </c>
      <c r="AA67" s="55">
        <f t="shared" si="39"/>
        <v>0</v>
      </c>
      <c r="AB67" s="60">
        <f t="shared" si="39"/>
        <v>0</v>
      </c>
      <c r="AC67" s="55">
        <f t="shared" si="39"/>
        <v>0</v>
      </c>
      <c r="AD67" s="55">
        <f t="shared" si="39"/>
        <v>0</v>
      </c>
      <c r="AE67" s="55">
        <f t="shared" si="39"/>
        <v>0</v>
      </c>
      <c r="AF67" s="60">
        <f t="shared" si="39"/>
        <v>0</v>
      </c>
      <c r="AG67" s="53">
        <f t="shared" si="39"/>
        <v>0</v>
      </c>
      <c r="AH67" s="54">
        <f>IF(ISERROR(AG67/I67),0,AG67/I67)</f>
        <v>0</v>
      </c>
      <c r="AI67" s="54">
        <f>IF(ISERROR(AG67/$AG$191),0,AG67/$AG$191)</f>
        <v>0</v>
      </c>
    </row>
    <row r="68" spans="1:35" ht="12.75" customHeight="1">
      <c r="A68" s="36"/>
      <c r="B68" s="148" t="s">
        <v>15</v>
      </c>
      <c r="C68" s="149"/>
      <c r="D68" s="150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40">SUM(T69,X69,AB69,AF69)</f>
        <v>0</v>
      </c>
      <c r="AH69" s="41">
        <f>IF(ISERROR(AG69/I69),0,AG69/I69)</f>
        <v>0</v>
      </c>
      <c r="AI69" s="42">
        <f t="shared" ref="AI69:AI78" si="41">IF(ISERROR(AG69/$AG$191),"-",AG69/$AG$191)</f>
        <v>0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:T78" si="42">SUM(Q70:S70)</f>
        <v>0</v>
      </c>
      <c r="U70" s="35"/>
      <c r="V70" s="35"/>
      <c r="W70" s="35"/>
      <c r="X70" s="40">
        <f t="shared" ref="X70:X78" si="43">SUM(U70:W70)</f>
        <v>0</v>
      </c>
      <c r="Y70" s="35"/>
      <c r="Z70" s="35"/>
      <c r="AA70" s="35"/>
      <c r="AB70" s="40">
        <f t="shared" ref="AB70:AB78" si="44">SUM(Y70:AA70)</f>
        <v>0</v>
      </c>
      <c r="AC70" s="35"/>
      <c r="AD70" s="35"/>
      <c r="AE70" s="35"/>
      <c r="AF70" s="40">
        <f t="shared" ref="AF70:AF78" si="45">SUM(AC70:AE70)</f>
        <v>0</v>
      </c>
      <c r="AG70" s="40">
        <f t="shared" si="40"/>
        <v>0</v>
      </c>
      <c r="AH70" s="41">
        <f t="shared" ref="AH70:AH78" si="46">IF(ISERROR(AG70/I70),0,AG70/I70)</f>
        <v>0</v>
      </c>
      <c r="AI70" s="42">
        <f t="shared" si="41"/>
        <v>0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si="42"/>
        <v>0</v>
      </c>
      <c r="U71" s="35"/>
      <c r="V71" s="35"/>
      <c r="W71" s="35"/>
      <c r="X71" s="40">
        <f t="shared" si="43"/>
        <v>0</v>
      </c>
      <c r="Y71" s="35"/>
      <c r="Z71" s="35"/>
      <c r="AA71" s="35"/>
      <c r="AB71" s="40">
        <f t="shared" si="44"/>
        <v>0</v>
      </c>
      <c r="AC71" s="35"/>
      <c r="AD71" s="35"/>
      <c r="AE71" s="35"/>
      <c r="AF71" s="40">
        <f t="shared" si="45"/>
        <v>0</v>
      </c>
      <c r="AG71" s="40">
        <f t="shared" si="40"/>
        <v>0</v>
      </c>
      <c r="AH71" s="41">
        <f t="shared" si="46"/>
        <v>0</v>
      </c>
      <c r="AI71" s="42">
        <f t="shared" si="41"/>
        <v>0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42"/>
        <v>0</v>
      </c>
      <c r="U72" s="35"/>
      <c r="V72" s="35"/>
      <c r="W72" s="35"/>
      <c r="X72" s="40">
        <f t="shared" si="43"/>
        <v>0</v>
      </c>
      <c r="Y72" s="35"/>
      <c r="Z72" s="35"/>
      <c r="AA72" s="35"/>
      <c r="AB72" s="40">
        <f t="shared" si="44"/>
        <v>0</v>
      </c>
      <c r="AC72" s="35"/>
      <c r="AD72" s="35"/>
      <c r="AE72" s="35"/>
      <c r="AF72" s="40">
        <f t="shared" si="45"/>
        <v>0</v>
      </c>
      <c r="AG72" s="40">
        <f t="shared" si="40"/>
        <v>0</v>
      </c>
      <c r="AH72" s="41">
        <f t="shared" si="46"/>
        <v>0</v>
      </c>
      <c r="AI72" s="42">
        <f t="shared" si="41"/>
        <v>0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42"/>
        <v>0</v>
      </c>
      <c r="U73" s="35"/>
      <c r="V73" s="35"/>
      <c r="W73" s="35"/>
      <c r="X73" s="40">
        <f t="shared" si="43"/>
        <v>0</v>
      </c>
      <c r="Y73" s="35"/>
      <c r="Z73" s="35"/>
      <c r="AA73" s="35"/>
      <c r="AB73" s="40">
        <f t="shared" si="44"/>
        <v>0</v>
      </c>
      <c r="AC73" s="35"/>
      <c r="AD73" s="35"/>
      <c r="AE73" s="35"/>
      <c r="AF73" s="40">
        <f t="shared" si="45"/>
        <v>0</v>
      </c>
      <c r="AG73" s="40">
        <f t="shared" si="40"/>
        <v>0</v>
      </c>
      <c r="AH73" s="41">
        <f t="shared" si="46"/>
        <v>0</v>
      </c>
      <c r="AI73" s="42">
        <f t="shared" si="41"/>
        <v>0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42"/>
        <v>0</v>
      </c>
      <c r="U74" s="35"/>
      <c r="V74" s="35"/>
      <c r="W74" s="35"/>
      <c r="X74" s="40">
        <f t="shared" si="43"/>
        <v>0</v>
      </c>
      <c r="Y74" s="35"/>
      <c r="Z74" s="35"/>
      <c r="AA74" s="35"/>
      <c r="AB74" s="40">
        <f t="shared" si="44"/>
        <v>0</v>
      </c>
      <c r="AC74" s="35"/>
      <c r="AD74" s="35"/>
      <c r="AE74" s="35"/>
      <c r="AF74" s="40">
        <f t="shared" si="45"/>
        <v>0</v>
      </c>
      <c r="AG74" s="40">
        <f t="shared" si="40"/>
        <v>0</v>
      </c>
      <c r="AH74" s="41">
        <f t="shared" si="46"/>
        <v>0</v>
      </c>
      <c r="AI74" s="42">
        <f t="shared" si="41"/>
        <v>0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42"/>
        <v>0</v>
      </c>
      <c r="U75" s="35"/>
      <c r="V75" s="35"/>
      <c r="W75" s="35"/>
      <c r="X75" s="40">
        <f t="shared" si="43"/>
        <v>0</v>
      </c>
      <c r="Y75" s="35"/>
      <c r="Z75" s="35"/>
      <c r="AA75" s="35"/>
      <c r="AB75" s="40">
        <f t="shared" si="44"/>
        <v>0</v>
      </c>
      <c r="AC75" s="35"/>
      <c r="AD75" s="35"/>
      <c r="AE75" s="35"/>
      <c r="AF75" s="40">
        <f t="shared" si="45"/>
        <v>0</v>
      </c>
      <c r="AG75" s="40">
        <f t="shared" si="40"/>
        <v>0</v>
      </c>
      <c r="AH75" s="41">
        <f t="shared" si="46"/>
        <v>0</v>
      </c>
      <c r="AI75" s="42">
        <f t="shared" si="41"/>
        <v>0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42"/>
        <v>0</v>
      </c>
      <c r="U76" s="35"/>
      <c r="V76" s="35"/>
      <c r="W76" s="35"/>
      <c r="X76" s="40">
        <f t="shared" si="43"/>
        <v>0</v>
      </c>
      <c r="Y76" s="35"/>
      <c r="Z76" s="35"/>
      <c r="AA76" s="35"/>
      <c r="AB76" s="40">
        <f t="shared" si="44"/>
        <v>0</v>
      </c>
      <c r="AC76" s="35"/>
      <c r="AD76" s="35"/>
      <c r="AE76" s="35"/>
      <c r="AF76" s="40">
        <f t="shared" si="45"/>
        <v>0</v>
      </c>
      <c r="AG76" s="40">
        <f t="shared" si="40"/>
        <v>0</v>
      </c>
      <c r="AH76" s="41">
        <f t="shared" si="46"/>
        <v>0</v>
      </c>
      <c r="AI76" s="42">
        <f t="shared" si="41"/>
        <v>0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42"/>
        <v>0</v>
      </c>
      <c r="U77" s="35"/>
      <c r="V77" s="35"/>
      <c r="W77" s="35"/>
      <c r="X77" s="40">
        <f t="shared" si="43"/>
        <v>0</v>
      </c>
      <c r="Y77" s="35"/>
      <c r="Z77" s="35"/>
      <c r="AA77" s="35"/>
      <c r="AB77" s="40">
        <f t="shared" si="44"/>
        <v>0</v>
      </c>
      <c r="AC77" s="35"/>
      <c r="AD77" s="35"/>
      <c r="AE77" s="35"/>
      <c r="AF77" s="40">
        <f t="shared" si="45"/>
        <v>0</v>
      </c>
      <c r="AG77" s="40">
        <f t="shared" si="40"/>
        <v>0</v>
      </c>
      <c r="AH77" s="41">
        <f t="shared" si="46"/>
        <v>0</v>
      </c>
      <c r="AI77" s="42">
        <f t="shared" si="41"/>
        <v>0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42"/>
        <v>0</v>
      </c>
      <c r="U78" s="35"/>
      <c r="V78" s="35"/>
      <c r="W78" s="35"/>
      <c r="X78" s="40">
        <f t="shared" si="43"/>
        <v>0</v>
      </c>
      <c r="Y78" s="35"/>
      <c r="Z78" s="35"/>
      <c r="AA78" s="35"/>
      <c r="AB78" s="40">
        <f t="shared" si="44"/>
        <v>0</v>
      </c>
      <c r="AC78" s="35"/>
      <c r="AD78" s="35"/>
      <c r="AE78" s="35"/>
      <c r="AF78" s="40">
        <f t="shared" si="45"/>
        <v>0</v>
      </c>
      <c r="AG78" s="40">
        <f t="shared" si="40"/>
        <v>0</v>
      </c>
      <c r="AH78" s="41">
        <f t="shared" si="46"/>
        <v>0</v>
      </c>
      <c r="AI78" s="42">
        <f t="shared" si="41"/>
        <v>0</v>
      </c>
    </row>
    <row r="79" spans="1:35" ht="12.75" customHeight="1" collapsed="1">
      <c r="A79" s="142" t="s">
        <v>61</v>
      </c>
      <c r="B79" s="143"/>
      <c r="C79" s="143"/>
      <c r="D79" s="143"/>
      <c r="E79" s="143"/>
      <c r="F79" s="143"/>
      <c r="G79" s="143"/>
      <c r="H79" s="144"/>
      <c r="I79" s="55">
        <f>SUM(I69:I78)</f>
        <v>0</v>
      </c>
      <c r="J79" s="55">
        <f>SUM(J69:J78)</f>
        <v>0</v>
      </c>
      <c r="K79" s="56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59"/>
      <c r="Q79" s="55">
        <f t="shared" ref="Q79:AG79" si="47">SUM(Q69:Q78)</f>
        <v>0</v>
      </c>
      <c r="R79" s="55">
        <f t="shared" si="47"/>
        <v>0</v>
      </c>
      <c r="S79" s="55">
        <f t="shared" si="47"/>
        <v>0</v>
      </c>
      <c r="T79" s="60">
        <f t="shared" si="47"/>
        <v>0</v>
      </c>
      <c r="U79" s="55">
        <f t="shared" si="47"/>
        <v>0</v>
      </c>
      <c r="V79" s="55">
        <f t="shared" si="47"/>
        <v>0</v>
      </c>
      <c r="W79" s="55">
        <f t="shared" si="47"/>
        <v>0</v>
      </c>
      <c r="X79" s="60">
        <f t="shared" si="47"/>
        <v>0</v>
      </c>
      <c r="Y79" s="55">
        <f t="shared" si="47"/>
        <v>0</v>
      </c>
      <c r="Z79" s="55">
        <f t="shared" si="47"/>
        <v>0</v>
      </c>
      <c r="AA79" s="55">
        <f t="shared" si="47"/>
        <v>0</v>
      </c>
      <c r="AB79" s="60">
        <f t="shared" si="47"/>
        <v>0</v>
      </c>
      <c r="AC79" s="55">
        <f t="shared" si="47"/>
        <v>0</v>
      </c>
      <c r="AD79" s="55">
        <f t="shared" si="47"/>
        <v>0</v>
      </c>
      <c r="AE79" s="55">
        <f t="shared" si="47"/>
        <v>0</v>
      </c>
      <c r="AF79" s="60">
        <f t="shared" si="47"/>
        <v>0</v>
      </c>
      <c r="AG79" s="53">
        <f t="shared" si="47"/>
        <v>0</v>
      </c>
      <c r="AH79" s="54">
        <f>IF(ISERROR(AG79/I79),0,AG79/I79)</f>
        <v>0</v>
      </c>
      <c r="AI79" s="54">
        <f>IF(ISERROR(AG79/$AG$191),0,AG79/$AG$191)</f>
        <v>0</v>
      </c>
    </row>
    <row r="80" spans="1:35" ht="12.75" customHeight="1">
      <c r="A80" s="36"/>
      <c r="B80" s="148" t="s">
        <v>16</v>
      </c>
      <c r="C80" s="149"/>
      <c r="D80" s="150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48">SUM(T81,X81,AB81,AF81)</f>
        <v>0</v>
      </c>
      <c r="AH81" s="41">
        <f>IF(ISERROR(AG81/I81),0,AG81/I81)</f>
        <v>0</v>
      </c>
      <c r="AI81" s="42">
        <f t="shared" ref="AI81:AI90" si="49">IF(ISERROR(AG81/$AG$191),"-",AG81/$AG$191)</f>
        <v>0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:T90" si="50">SUM(Q82:S82)</f>
        <v>0</v>
      </c>
      <c r="U82" s="35"/>
      <c r="V82" s="35"/>
      <c r="W82" s="35"/>
      <c r="X82" s="40">
        <f t="shared" ref="X82:X90" si="51">SUM(U82:W82)</f>
        <v>0</v>
      </c>
      <c r="Y82" s="35"/>
      <c r="Z82" s="35"/>
      <c r="AA82" s="35"/>
      <c r="AB82" s="40">
        <f t="shared" ref="AB82:AB90" si="52">SUM(Y82:AA82)</f>
        <v>0</v>
      </c>
      <c r="AC82" s="35"/>
      <c r="AD82" s="35"/>
      <c r="AE82" s="35"/>
      <c r="AF82" s="40">
        <f t="shared" ref="AF82:AF90" si="53">SUM(AC82:AE82)</f>
        <v>0</v>
      </c>
      <c r="AG82" s="40">
        <f t="shared" si="48"/>
        <v>0</v>
      </c>
      <c r="AH82" s="41">
        <f t="shared" ref="AH82:AH90" si="54">IF(ISERROR(AG82/I82),0,AG82/I82)</f>
        <v>0</v>
      </c>
      <c r="AI82" s="42">
        <f t="shared" si="49"/>
        <v>0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si="50"/>
        <v>0</v>
      </c>
      <c r="U83" s="35"/>
      <c r="V83" s="35"/>
      <c r="W83" s="35"/>
      <c r="X83" s="40">
        <f t="shared" si="51"/>
        <v>0</v>
      </c>
      <c r="Y83" s="35"/>
      <c r="Z83" s="35"/>
      <c r="AA83" s="35"/>
      <c r="AB83" s="40">
        <f t="shared" si="52"/>
        <v>0</v>
      </c>
      <c r="AC83" s="35"/>
      <c r="AD83" s="35"/>
      <c r="AE83" s="35"/>
      <c r="AF83" s="40">
        <f t="shared" si="53"/>
        <v>0</v>
      </c>
      <c r="AG83" s="40">
        <f t="shared" si="48"/>
        <v>0</v>
      </c>
      <c r="AH83" s="41">
        <f t="shared" si="54"/>
        <v>0</v>
      </c>
      <c r="AI83" s="42">
        <f t="shared" si="49"/>
        <v>0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50"/>
        <v>0</v>
      </c>
      <c r="U84" s="35"/>
      <c r="V84" s="35"/>
      <c r="W84" s="35"/>
      <c r="X84" s="40">
        <f t="shared" si="51"/>
        <v>0</v>
      </c>
      <c r="Y84" s="35"/>
      <c r="Z84" s="35"/>
      <c r="AA84" s="35"/>
      <c r="AB84" s="40">
        <f t="shared" si="52"/>
        <v>0</v>
      </c>
      <c r="AC84" s="35"/>
      <c r="AD84" s="35"/>
      <c r="AE84" s="35"/>
      <c r="AF84" s="40">
        <f t="shared" si="53"/>
        <v>0</v>
      </c>
      <c r="AG84" s="40">
        <f t="shared" si="48"/>
        <v>0</v>
      </c>
      <c r="AH84" s="41">
        <f t="shared" si="54"/>
        <v>0</v>
      </c>
      <c r="AI84" s="42">
        <f t="shared" si="49"/>
        <v>0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50"/>
        <v>0</v>
      </c>
      <c r="U85" s="35"/>
      <c r="V85" s="35"/>
      <c r="W85" s="35"/>
      <c r="X85" s="40">
        <f t="shared" si="51"/>
        <v>0</v>
      </c>
      <c r="Y85" s="35"/>
      <c r="Z85" s="35"/>
      <c r="AA85" s="35"/>
      <c r="AB85" s="40">
        <f t="shared" si="52"/>
        <v>0</v>
      </c>
      <c r="AC85" s="35"/>
      <c r="AD85" s="35"/>
      <c r="AE85" s="35"/>
      <c r="AF85" s="40">
        <f t="shared" si="53"/>
        <v>0</v>
      </c>
      <c r="AG85" s="40">
        <f t="shared" si="48"/>
        <v>0</v>
      </c>
      <c r="AH85" s="41">
        <f t="shared" si="54"/>
        <v>0</v>
      </c>
      <c r="AI85" s="42">
        <f t="shared" si="49"/>
        <v>0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50"/>
        <v>0</v>
      </c>
      <c r="U86" s="35"/>
      <c r="V86" s="35"/>
      <c r="W86" s="35"/>
      <c r="X86" s="40">
        <f t="shared" si="51"/>
        <v>0</v>
      </c>
      <c r="Y86" s="35"/>
      <c r="Z86" s="35"/>
      <c r="AA86" s="35"/>
      <c r="AB86" s="40">
        <f t="shared" si="52"/>
        <v>0</v>
      </c>
      <c r="AC86" s="35"/>
      <c r="AD86" s="35"/>
      <c r="AE86" s="35"/>
      <c r="AF86" s="40">
        <f t="shared" si="53"/>
        <v>0</v>
      </c>
      <c r="AG86" s="40">
        <f t="shared" si="48"/>
        <v>0</v>
      </c>
      <c r="AH86" s="41">
        <f t="shared" si="54"/>
        <v>0</v>
      </c>
      <c r="AI86" s="42">
        <f t="shared" si="49"/>
        <v>0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50"/>
        <v>0</v>
      </c>
      <c r="U87" s="35"/>
      <c r="V87" s="35"/>
      <c r="W87" s="35"/>
      <c r="X87" s="40">
        <f t="shared" si="51"/>
        <v>0</v>
      </c>
      <c r="Y87" s="35"/>
      <c r="Z87" s="35"/>
      <c r="AA87" s="35"/>
      <c r="AB87" s="40">
        <f t="shared" si="52"/>
        <v>0</v>
      </c>
      <c r="AC87" s="35"/>
      <c r="AD87" s="35"/>
      <c r="AE87" s="35"/>
      <c r="AF87" s="40">
        <f t="shared" si="53"/>
        <v>0</v>
      </c>
      <c r="AG87" s="40">
        <f t="shared" si="48"/>
        <v>0</v>
      </c>
      <c r="AH87" s="41">
        <f t="shared" si="54"/>
        <v>0</v>
      </c>
      <c r="AI87" s="42">
        <f t="shared" si="49"/>
        <v>0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50"/>
        <v>0</v>
      </c>
      <c r="U88" s="35"/>
      <c r="V88" s="35"/>
      <c r="W88" s="35"/>
      <c r="X88" s="40">
        <f t="shared" si="51"/>
        <v>0</v>
      </c>
      <c r="Y88" s="35"/>
      <c r="Z88" s="35"/>
      <c r="AA88" s="35"/>
      <c r="AB88" s="40">
        <f t="shared" si="52"/>
        <v>0</v>
      </c>
      <c r="AC88" s="35"/>
      <c r="AD88" s="35"/>
      <c r="AE88" s="35"/>
      <c r="AF88" s="40">
        <f t="shared" si="53"/>
        <v>0</v>
      </c>
      <c r="AG88" s="40">
        <f t="shared" si="48"/>
        <v>0</v>
      </c>
      <c r="AH88" s="41">
        <f t="shared" si="54"/>
        <v>0</v>
      </c>
      <c r="AI88" s="42">
        <f t="shared" si="49"/>
        <v>0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50"/>
        <v>0</v>
      </c>
      <c r="U89" s="35"/>
      <c r="V89" s="35"/>
      <c r="W89" s="35"/>
      <c r="X89" s="40">
        <f t="shared" si="51"/>
        <v>0</v>
      </c>
      <c r="Y89" s="35"/>
      <c r="Z89" s="35"/>
      <c r="AA89" s="35"/>
      <c r="AB89" s="40">
        <f t="shared" si="52"/>
        <v>0</v>
      </c>
      <c r="AC89" s="35"/>
      <c r="AD89" s="35"/>
      <c r="AE89" s="35"/>
      <c r="AF89" s="40">
        <f t="shared" si="53"/>
        <v>0</v>
      </c>
      <c r="AG89" s="40">
        <f t="shared" si="48"/>
        <v>0</v>
      </c>
      <c r="AH89" s="41">
        <f t="shared" si="54"/>
        <v>0</v>
      </c>
      <c r="AI89" s="42">
        <f t="shared" si="49"/>
        <v>0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50"/>
        <v>0</v>
      </c>
      <c r="U90" s="35"/>
      <c r="V90" s="35"/>
      <c r="W90" s="35"/>
      <c r="X90" s="40">
        <f t="shared" si="51"/>
        <v>0</v>
      </c>
      <c r="Y90" s="35"/>
      <c r="Z90" s="35"/>
      <c r="AA90" s="35"/>
      <c r="AB90" s="40">
        <f t="shared" si="52"/>
        <v>0</v>
      </c>
      <c r="AC90" s="35"/>
      <c r="AD90" s="35"/>
      <c r="AE90" s="35"/>
      <c r="AF90" s="40">
        <f t="shared" si="53"/>
        <v>0</v>
      </c>
      <c r="AG90" s="40">
        <f t="shared" si="48"/>
        <v>0</v>
      </c>
      <c r="AH90" s="41">
        <f t="shared" si="54"/>
        <v>0</v>
      </c>
      <c r="AI90" s="42">
        <f t="shared" si="49"/>
        <v>0</v>
      </c>
    </row>
    <row r="91" spans="1:35" ht="12.75" customHeight="1" collapsed="1">
      <c r="A91" s="142" t="s">
        <v>62</v>
      </c>
      <c r="B91" s="143"/>
      <c r="C91" s="143"/>
      <c r="D91" s="143"/>
      <c r="E91" s="143"/>
      <c r="F91" s="143"/>
      <c r="G91" s="143"/>
      <c r="H91" s="144"/>
      <c r="I91" s="55">
        <f>SUM(I81:I90)</f>
        <v>0</v>
      </c>
      <c r="J91" s="55">
        <f>SUM(J81:J90)</f>
        <v>0</v>
      </c>
      <c r="K91" s="56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59"/>
      <c r="Q91" s="55">
        <f t="shared" ref="Q91:AG91" si="55">SUM(Q81:Q90)</f>
        <v>0</v>
      </c>
      <c r="R91" s="55">
        <f t="shared" si="55"/>
        <v>0</v>
      </c>
      <c r="S91" s="55">
        <f t="shared" si="55"/>
        <v>0</v>
      </c>
      <c r="T91" s="60">
        <f t="shared" si="55"/>
        <v>0</v>
      </c>
      <c r="U91" s="55">
        <f t="shared" si="55"/>
        <v>0</v>
      </c>
      <c r="V91" s="55">
        <f t="shared" si="55"/>
        <v>0</v>
      </c>
      <c r="W91" s="55">
        <f t="shared" si="55"/>
        <v>0</v>
      </c>
      <c r="X91" s="60">
        <f t="shared" si="55"/>
        <v>0</v>
      </c>
      <c r="Y91" s="55">
        <f t="shared" si="55"/>
        <v>0</v>
      </c>
      <c r="Z91" s="55">
        <f t="shared" si="55"/>
        <v>0</v>
      </c>
      <c r="AA91" s="55">
        <f t="shared" si="55"/>
        <v>0</v>
      </c>
      <c r="AB91" s="60">
        <f t="shared" si="55"/>
        <v>0</v>
      </c>
      <c r="AC91" s="55">
        <f t="shared" si="55"/>
        <v>0</v>
      </c>
      <c r="AD91" s="55">
        <f t="shared" si="55"/>
        <v>0</v>
      </c>
      <c r="AE91" s="55">
        <f t="shared" si="55"/>
        <v>0</v>
      </c>
      <c r="AF91" s="60">
        <f t="shared" si="55"/>
        <v>0</v>
      </c>
      <c r="AG91" s="53">
        <f t="shared" si="55"/>
        <v>0</v>
      </c>
      <c r="AH91" s="54">
        <f>IF(ISERROR(AG91/I91),0,AG91/I91)</f>
        <v>0</v>
      </c>
      <c r="AI91" s="54">
        <f>IF(ISERROR(AG91/$AG$191),0,AG91/$AG$191)</f>
        <v>0</v>
      </c>
    </row>
    <row r="92" spans="1:35" ht="12.75" customHeight="1">
      <c r="A92" s="36"/>
      <c r="B92" s="148" t="s">
        <v>63</v>
      </c>
      <c r="C92" s="149"/>
      <c r="D92" s="150"/>
      <c r="E92" s="18"/>
      <c r="F92" s="19"/>
      <c r="G92" s="20"/>
      <c r="H92" s="20"/>
      <c r="I92" s="21"/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hidden="1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9"/>
      <c r="J93" s="30"/>
      <c r="K93" s="28"/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:AG102" si="56">SUM(T93,X93,AB93,AF93)</f>
        <v>0</v>
      </c>
      <c r="AH93" s="41">
        <f>IF(ISERROR(AG93/I93),0,AG93/I93)</f>
        <v>0</v>
      </c>
      <c r="AI93" s="42">
        <f t="shared" ref="AI93:AI102" si="57">IF(ISERROR(AG93/$AG$191),"-",AG93/$AG$191)</f>
        <v>0</v>
      </c>
    </row>
    <row r="94" spans="1:35" ht="12.75" hidden="1" customHeight="1" outlineLevel="1">
      <c r="A94" s="16">
        <v>2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ref="T94:T102" si="58">SUM(Q94:S94)</f>
        <v>0</v>
      </c>
      <c r="U94" s="35"/>
      <c r="V94" s="35"/>
      <c r="W94" s="35"/>
      <c r="X94" s="40">
        <f t="shared" ref="X94:X102" si="59">SUM(U94:W94)</f>
        <v>0</v>
      </c>
      <c r="Y94" s="35"/>
      <c r="Z94" s="35"/>
      <c r="AA94" s="35"/>
      <c r="AB94" s="40">
        <f t="shared" ref="AB94:AB102" si="60">SUM(Y94:AA94)</f>
        <v>0</v>
      </c>
      <c r="AC94" s="35"/>
      <c r="AD94" s="35"/>
      <c r="AE94" s="35"/>
      <c r="AF94" s="40">
        <f t="shared" ref="AF94:AF102" si="61">SUM(AC94:AE94)</f>
        <v>0</v>
      </c>
      <c r="AG94" s="40">
        <f t="shared" si="56"/>
        <v>0</v>
      </c>
      <c r="AH94" s="41">
        <f t="shared" ref="AH94:AH102" si="62">IF(ISERROR(AG94/I94),0,AG94/I94)</f>
        <v>0</v>
      </c>
      <c r="AI94" s="42">
        <f t="shared" si="57"/>
        <v>0</v>
      </c>
    </row>
    <row r="95" spans="1:35" ht="12.75" hidden="1" customHeight="1" outlineLevel="1">
      <c r="A95" s="16">
        <v>3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si="58"/>
        <v>0</v>
      </c>
      <c r="U95" s="35"/>
      <c r="V95" s="35"/>
      <c r="W95" s="35"/>
      <c r="X95" s="40">
        <f t="shared" si="59"/>
        <v>0</v>
      </c>
      <c r="Y95" s="35"/>
      <c r="Z95" s="35"/>
      <c r="AA95" s="35"/>
      <c r="AB95" s="40">
        <f t="shared" si="60"/>
        <v>0</v>
      </c>
      <c r="AC95" s="35"/>
      <c r="AD95" s="35"/>
      <c r="AE95" s="35"/>
      <c r="AF95" s="40">
        <f t="shared" si="61"/>
        <v>0</v>
      </c>
      <c r="AG95" s="40">
        <f t="shared" si="56"/>
        <v>0</v>
      </c>
      <c r="AH95" s="41">
        <f t="shared" si="62"/>
        <v>0</v>
      </c>
      <c r="AI95" s="42">
        <f t="shared" si="57"/>
        <v>0</v>
      </c>
    </row>
    <row r="96" spans="1:35" ht="12.75" hidden="1" customHeight="1" outlineLevel="1">
      <c r="A96" s="16">
        <v>4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58"/>
        <v>0</v>
      </c>
      <c r="U96" s="35"/>
      <c r="V96" s="35"/>
      <c r="W96" s="35"/>
      <c r="X96" s="40">
        <f t="shared" si="59"/>
        <v>0</v>
      </c>
      <c r="Y96" s="35"/>
      <c r="Z96" s="35"/>
      <c r="AA96" s="35"/>
      <c r="AB96" s="40">
        <f t="shared" si="60"/>
        <v>0</v>
      </c>
      <c r="AC96" s="35"/>
      <c r="AD96" s="35"/>
      <c r="AE96" s="35"/>
      <c r="AF96" s="40">
        <f t="shared" si="61"/>
        <v>0</v>
      </c>
      <c r="AG96" s="40">
        <f t="shared" si="56"/>
        <v>0</v>
      </c>
      <c r="AH96" s="41">
        <f t="shared" si="62"/>
        <v>0</v>
      </c>
      <c r="AI96" s="42">
        <f t="shared" si="57"/>
        <v>0</v>
      </c>
    </row>
    <row r="97" spans="1:35" ht="12.75" hidden="1" customHeight="1" outlineLevel="1">
      <c r="A97" s="16">
        <v>5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58"/>
        <v>0</v>
      </c>
      <c r="U97" s="35"/>
      <c r="V97" s="35"/>
      <c r="W97" s="35"/>
      <c r="X97" s="40">
        <f t="shared" si="59"/>
        <v>0</v>
      </c>
      <c r="Y97" s="35"/>
      <c r="Z97" s="35"/>
      <c r="AA97" s="35"/>
      <c r="AB97" s="40">
        <f t="shared" si="60"/>
        <v>0</v>
      </c>
      <c r="AC97" s="35"/>
      <c r="AD97" s="35"/>
      <c r="AE97" s="35"/>
      <c r="AF97" s="40">
        <f t="shared" si="61"/>
        <v>0</v>
      </c>
      <c r="AG97" s="40">
        <f t="shared" si="56"/>
        <v>0</v>
      </c>
      <c r="AH97" s="41">
        <f t="shared" si="62"/>
        <v>0</v>
      </c>
      <c r="AI97" s="42">
        <f t="shared" si="57"/>
        <v>0</v>
      </c>
    </row>
    <row r="98" spans="1:35" ht="12.75" hidden="1" customHeight="1" outlineLevel="1">
      <c r="A98" s="16">
        <v>6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58"/>
        <v>0</v>
      </c>
      <c r="U98" s="35"/>
      <c r="V98" s="35"/>
      <c r="W98" s="35"/>
      <c r="X98" s="40">
        <f t="shared" si="59"/>
        <v>0</v>
      </c>
      <c r="Y98" s="35"/>
      <c r="Z98" s="35"/>
      <c r="AA98" s="35"/>
      <c r="AB98" s="40">
        <f t="shared" si="60"/>
        <v>0</v>
      </c>
      <c r="AC98" s="35"/>
      <c r="AD98" s="35"/>
      <c r="AE98" s="35"/>
      <c r="AF98" s="40">
        <f t="shared" si="61"/>
        <v>0</v>
      </c>
      <c r="AG98" s="40">
        <f t="shared" si="56"/>
        <v>0</v>
      </c>
      <c r="AH98" s="41">
        <f t="shared" si="62"/>
        <v>0</v>
      </c>
      <c r="AI98" s="42">
        <f t="shared" si="57"/>
        <v>0</v>
      </c>
    </row>
    <row r="99" spans="1:35" ht="12.75" hidden="1" customHeight="1" outlineLevel="1">
      <c r="A99" s="16">
        <v>7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58"/>
        <v>0</v>
      </c>
      <c r="U99" s="35"/>
      <c r="V99" s="35"/>
      <c r="W99" s="35"/>
      <c r="X99" s="40">
        <f t="shared" si="59"/>
        <v>0</v>
      </c>
      <c r="Y99" s="35"/>
      <c r="Z99" s="35"/>
      <c r="AA99" s="35"/>
      <c r="AB99" s="40">
        <f t="shared" si="60"/>
        <v>0</v>
      </c>
      <c r="AC99" s="35"/>
      <c r="AD99" s="35"/>
      <c r="AE99" s="35"/>
      <c r="AF99" s="40">
        <f t="shared" si="61"/>
        <v>0</v>
      </c>
      <c r="AG99" s="40">
        <f t="shared" si="56"/>
        <v>0</v>
      </c>
      <c r="AH99" s="41">
        <f t="shared" si="62"/>
        <v>0</v>
      </c>
      <c r="AI99" s="42">
        <f t="shared" si="57"/>
        <v>0</v>
      </c>
    </row>
    <row r="100" spans="1:35" ht="12.75" hidden="1" customHeight="1" outlineLevel="1">
      <c r="A100" s="16">
        <v>8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58"/>
        <v>0</v>
      </c>
      <c r="U100" s="35"/>
      <c r="V100" s="35"/>
      <c r="W100" s="35"/>
      <c r="X100" s="40">
        <f t="shared" si="59"/>
        <v>0</v>
      </c>
      <c r="Y100" s="35"/>
      <c r="Z100" s="35"/>
      <c r="AA100" s="35"/>
      <c r="AB100" s="40">
        <f t="shared" si="60"/>
        <v>0</v>
      </c>
      <c r="AC100" s="35"/>
      <c r="AD100" s="35"/>
      <c r="AE100" s="35"/>
      <c r="AF100" s="40">
        <f t="shared" si="61"/>
        <v>0</v>
      </c>
      <c r="AG100" s="40">
        <f t="shared" si="56"/>
        <v>0</v>
      </c>
      <c r="AH100" s="41">
        <f t="shared" si="62"/>
        <v>0</v>
      </c>
      <c r="AI100" s="42">
        <f t="shared" si="57"/>
        <v>0</v>
      </c>
    </row>
    <row r="101" spans="1:35" ht="12.75" hidden="1" customHeight="1" outlineLevel="1">
      <c r="A101" s="16">
        <v>9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58"/>
        <v>0</v>
      </c>
      <c r="U101" s="35"/>
      <c r="V101" s="35"/>
      <c r="W101" s="35"/>
      <c r="X101" s="40">
        <f t="shared" si="59"/>
        <v>0</v>
      </c>
      <c r="Y101" s="35"/>
      <c r="Z101" s="35"/>
      <c r="AA101" s="35"/>
      <c r="AB101" s="40">
        <f t="shared" si="60"/>
        <v>0</v>
      </c>
      <c r="AC101" s="35"/>
      <c r="AD101" s="35"/>
      <c r="AE101" s="35"/>
      <c r="AF101" s="40">
        <f t="shared" si="61"/>
        <v>0</v>
      </c>
      <c r="AG101" s="40">
        <f t="shared" si="56"/>
        <v>0</v>
      </c>
      <c r="AH101" s="41">
        <f t="shared" si="62"/>
        <v>0</v>
      </c>
      <c r="AI101" s="42">
        <f t="shared" si="57"/>
        <v>0</v>
      </c>
    </row>
    <row r="102" spans="1:35" ht="12.75" hidden="1" customHeight="1" outlineLevel="1">
      <c r="A102" s="16">
        <v>10</v>
      </c>
      <c r="B102" s="32"/>
      <c r="C102" s="31"/>
      <c r="D102" s="32"/>
      <c r="E102" s="32"/>
      <c r="F102" s="32"/>
      <c r="G102" s="31"/>
      <c r="H102" s="31"/>
      <c r="I102" s="29"/>
      <c r="J102" s="34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58"/>
        <v>0</v>
      </c>
      <c r="U102" s="35"/>
      <c r="V102" s="35"/>
      <c r="W102" s="35"/>
      <c r="X102" s="40">
        <f t="shared" si="59"/>
        <v>0</v>
      </c>
      <c r="Y102" s="35"/>
      <c r="Z102" s="35"/>
      <c r="AA102" s="35"/>
      <c r="AB102" s="40">
        <f t="shared" si="60"/>
        <v>0</v>
      </c>
      <c r="AC102" s="35"/>
      <c r="AD102" s="35"/>
      <c r="AE102" s="35"/>
      <c r="AF102" s="40">
        <f t="shared" si="61"/>
        <v>0</v>
      </c>
      <c r="AG102" s="40">
        <f t="shared" si="56"/>
        <v>0</v>
      </c>
      <c r="AH102" s="41">
        <f t="shared" si="62"/>
        <v>0</v>
      </c>
      <c r="AI102" s="42">
        <f t="shared" si="57"/>
        <v>0</v>
      </c>
    </row>
    <row r="103" spans="1:35" ht="12.75" customHeight="1" collapsed="1">
      <c r="A103" s="142" t="s">
        <v>64</v>
      </c>
      <c r="B103" s="143"/>
      <c r="C103" s="143"/>
      <c r="D103" s="143"/>
      <c r="E103" s="143"/>
      <c r="F103" s="143"/>
      <c r="G103" s="143"/>
      <c r="H103" s="144"/>
      <c r="I103" s="55">
        <f>SUM(I93:I102)</f>
        <v>0</v>
      </c>
      <c r="J103" s="55">
        <f>SUM(J93:J102)</f>
        <v>0</v>
      </c>
      <c r="K103" s="56"/>
      <c r="L103" s="55">
        <f>SUM(L93:L102)</f>
        <v>0</v>
      </c>
      <c r="M103" s="55">
        <f>SUM(M93:M102)</f>
        <v>0</v>
      </c>
      <c r="N103" s="55">
        <f>SUM(N93:N102)</f>
        <v>0</v>
      </c>
      <c r="O103" s="57"/>
      <c r="P103" s="59"/>
      <c r="Q103" s="55">
        <f t="shared" ref="Q103:AG103" si="63">SUM(Q93:Q102)</f>
        <v>0</v>
      </c>
      <c r="R103" s="55">
        <f t="shared" si="63"/>
        <v>0</v>
      </c>
      <c r="S103" s="55">
        <f t="shared" si="63"/>
        <v>0</v>
      </c>
      <c r="T103" s="60">
        <f t="shared" si="63"/>
        <v>0</v>
      </c>
      <c r="U103" s="55">
        <f t="shared" si="63"/>
        <v>0</v>
      </c>
      <c r="V103" s="55">
        <f t="shared" si="63"/>
        <v>0</v>
      </c>
      <c r="W103" s="55">
        <f t="shared" si="63"/>
        <v>0</v>
      </c>
      <c r="X103" s="60">
        <f t="shared" si="63"/>
        <v>0</v>
      </c>
      <c r="Y103" s="55">
        <f t="shared" si="63"/>
        <v>0</v>
      </c>
      <c r="Z103" s="55">
        <f t="shared" si="63"/>
        <v>0</v>
      </c>
      <c r="AA103" s="55">
        <f t="shared" si="63"/>
        <v>0</v>
      </c>
      <c r="AB103" s="60">
        <f t="shared" si="63"/>
        <v>0</v>
      </c>
      <c r="AC103" s="55">
        <f t="shared" si="63"/>
        <v>0</v>
      </c>
      <c r="AD103" s="55">
        <f t="shared" si="63"/>
        <v>0</v>
      </c>
      <c r="AE103" s="55">
        <f t="shared" si="63"/>
        <v>0</v>
      </c>
      <c r="AF103" s="60">
        <f t="shared" si="63"/>
        <v>0</v>
      </c>
      <c r="AG103" s="53">
        <f t="shared" si="63"/>
        <v>0</v>
      </c>
      <c r="AH103" s="54">
        <f>IF(ISERROR(AG103/I103),0,AG103/I103)</f>
        <v>0</v>
      </c>
      <c r="AI103" s="54">
        <f>IF(ISERROR(AG103/$AG$191),0,AG103/$AG$191)</f>
        <v>0</v>
      </c>
    </row>
    <row r="104" spans="1:35" ht="12.75" customHeight="1">
      <c r="A104" s="36"/>
      <c r="B104" s="148" t="s">
        <v>65</v>
      </c>
      <c r="C104" s="149"/>
      <c r="D104" s="150"/>
      <c r="E104" s="18"/>
      <c r="F104" s="19"/>
      <c r="G104" s="20"/>
      <c r="H104" s="20"/>
      <c r="I104" s="21"/>
      <c r="J104" s="22"/>
      <c r="K104" s="23"/>
      <c r="L104" s="24"/>
      <c r="M104" s="24"/>
      <c r="N104" s="24"/>
      <c r="O104" s="19"/>
      <c r="P104" s="25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6"/>
      <c r="AI104" s="26"/>
    </row>
    <row r="105" spans="1:35" ht="12.75" hidden="1" customHeight="1" outlineLevel="1">
      <c r="A105" s="16">
        <v>1</v>
      </c>
      <c r="B105" s="28"/>
      <c r="C105" s="27"/>
      <c r="D105" s="28"/>
      <c r="E105" s="28"/>
      <c r="F105" s="28"/>
      <c r="G105" s="27"/>
      <c r="H105" s="27"/>
      <c r="I105" s="29"/>
      <c r="J105" s="30"/>
      <c r="K105" s="28"/>
      <c r="L105" s="35"/>
      <c r="M105" s="35"/>
      <c r="N105" s="35"/>
      <c r="O105" s="28"/>
      <c r="P105" s="28"/>
      <c r="Q105" s="35"/>
      <c r="R105" s="35"/>
      <c r="S105" s="35"/>
      <c r="T105" s="40">
        <f>SUM(Q105:S105)</f>
        <v>0</v>
      </c>
      <c r="U105" s="35"/>
      <c r="V105" s="35"/>
      <c r="W105" s="35"/>
      <c r="X105" s="40">
        <f>SUM(U105:W105)</f>
        <v>0</v>
      </c>
      <c r="Y105" s="35"/>
      <c r="Z105" s="35"/>
      <c r="AA105" s="35"/>
      <c r="AB105" s="40">
        <f>SUM(Y105:AA105)</f>
        <v>0</v>
      </c>
      <c r="AC105" s="35"/>
      <c r="AD105" s="35"/>
      <c r="AE105" s="35"/>
      <c r="AF105" s="40">
        <f>SUM(AC105:AE105)</f>
        <v>0</v>
      </c>
      <c r="AG105" s="40">
        <f t="shared" ref="AG105:AG114" si="64">SUM(T105,X105,AB105,AF105)</f>
        <v>0</v>
      </c>
      <c r="AH105" s="41">
        <f>IF(ISERROR(AG105/I105),0,AG105/I105)</f>
        <v>0</v>
      </c>
      <c r="AI105" s="42">
        <f t="shared" ref="AI105:AI114" si="65">IF(ISERROR(AG105/$AG$191),"-",AG105/$AG$191)</f>
        <v>0</v>
      </c>
    </row>
    <row r="106" spans="1:35" ht="12.75" hidden="1" customHeight="1" outlineLevel="1">
      <c r="A106" s="16">
        <v>2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ref="T106:T114" si="66">SUM(Q106:S106)</f>
        <v>0</v>
      </c>
      <c r="U106" s="35"/>
      <c r="V106" s="35"/>
      <c r="W106" s="35"/>
      <c r="X106" s="40">
        <f t="shared" ref="X106:X114" si="67">SUM(U106:W106)</f>
        <v>0</v>
      </c>
      <c r="Y106" s="35"/>
      <c r="Z106" s="35"/>
      <c r="AA106" s="35"/>
      <c r="AB106" s="40">
        <f t="shared" ref="AB106:AB114" si="68">SUM(Y106:AA106)</f>
        <v>0</v>
      </c>
      <c r="AC106" s="35"/>
      <c r="AD106" s="35"/>
      <c r="AE106" s="35"/>
      <c r="AF106" s="40">
        <f t="shared" ref="AF106:AF114" si="69">SUM(AC106:AE106)</f>
        <v>0</v>
      </c>
      <c r="AG106" s="40">
        <f t="shared" si="64"/>
        <v>0</v>
      </c>
      <c r="AH106" s="41">
        <f t="shared" ref="AH106:AH114" si="70">IF(ISERROR(AG106/I106),0,AG106/I106)</f>
        <v>0</v>
      </c>
      <c r="AI106" s="42">
        <f t="shared" si="65"/>
        <v>0</v>
      </c>
    </row>
    <row r="107" spans="1:35" ht="12.75" hidden="1" customHeight="1" outlineLevel="1">
      <c r="A107" s="16">
        <v>3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si="66"/>
        <v>0</v>
      </c>
      <c r="U107" s="35"/>
      <c r="V107" s="35"/>
      <c r="W107" s="35"/>
      <c r="X107" s="40">
        <f t="shared" si="67"/>
        <v>0</v>
      </c>
      <c r="Y107" s="35"/>
      <c r="Z107" s="35"/>
      <c r="AA107" s="35"/>
      <c r="AB107" s="40">
        <f t="shared" si="68"/>
        <v>0</v>
      </c>
      <c r="AC107" s="35"/>
      <c r="AD107" s="35"/>
      <c r="AE107" s="35"/>
      <c r="AF107" s="40">
        <f t="shared" si="69"/>
        <v>0</v>
      </c>
      <c r="AG107" s="40">
        <f t="shared" si="64"/>
        <v>0</v>
      </c>
      <c r="AH107" s="41">
        <f t="shared" si="70"/>
        <v>0</v>
      </c>
      <c r="AI107" s="42">
        <f t="shared" si="65"/>
        <v>0</v>
      </c>
    </row>
    <row r="108" spans="1:35" ht="12.75" hidden="1" customHeight="1" outlineLevel="1">
      <c r="A108" s="16">
        <v>4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66"/>
        <v>0</v>
      </c>
      <c r="U108" s="35"/>
      <c r="V108" s="35"/>
      <c r="W108" s="35"/>
      <c r="X108" s="40">
        <f t="shared" si="67"/>
        <v>0</v>
      </c>
      <c r="Y108" s="35"/>
      <c r="Z108" s="35"/>
      <c r="AA108" s="35"/>
      <c r="AB108" s="40">
        <f t="shared" si="68"/>
        <v>0</v>
      </c>
      <c r="AC108" s="35"/>
      <c r="AD108" s="35"/>
      <c r="AE108" s="35"/>
      <c r="AF108" s="40">
        <f t="shared" si="69"/>
        <v>0</v>
      </c>
      <c r="AG108" s="40">
        <f t="shared" si="64"/>
        <v>0</v>
      </c>
      <c r="AH108" s="41">
        <f t="shared" si="70"/>
        <v>0</v>
      </c>
      <c r="AI108" s="42">
        <f t="shared" si="65"/>
        <v>0</v>
      </c>
    </row>
    <row r="109" spans="1:35" ht="12.75" hidden="1" customHeight="1" outlineLevel="1">
      <c r="A109" s="16">
        <v>5</v>
      </c>
      <c r="B109" s="32"/>
      <c r="C109" s="31"/>
      <c r="D109" s="32"/>
      <c r="E109" s="32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66"/>
        <v>0</v>
      </c>
      <c r="U109" s="35"/>
      <c r="V109" s="35"/>
      <c r="W109" s="35"/>
      <c r="X109" s="40">
        <f t="shared" si="67"/>
        <v>0</v>
      </c>
      <c r="Y109" s="35"/>
      <c r="Z109" s="35"/>
      <c r="AA109" s="35"/>
      <c r="AB109" s="40">
        <f t="shared" si="68"/>
        <v>0</v>
      </c>
      <c r="AC109" s="35"/>
      <c r="AD109" s="35"/>
      <c r="AE109" s="35"/>
      <c r="AF109" s="40">
        <f t="shared" si="69"/>
        <v>0</v>
      </c>
      <c r="AG109" s="40">
        <f t="shared" si="64"/>
        <v>0</v>
      </c>
      <c r="AH109" s="41">
        <f t="shared" si="70"/>
        <v>0</v>
      </c>
      <c r="AI109" s="42">
        <f t="shared" si="65"/>
        <v>0</v>
      </c>
    </row>
    <row r="110" spans="1:35" ht="12.75" hidden="1" customHeight="1" outlineLevel="1">
      <c r="A110" s="16">
        <v>6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66"/>
        <v>0</v>
      </c>
      <c r="U110" s="35"/>
      <c r="V110" s="35"/>
      <c r="W110" s="35"/>
      <c r="X110" s="40">
        <f t="shared" si="67"/>
        <v>0</v>
      </c>
      <c r="Y110" s="35"/>
      <c r="Z110" s="35"/>
      <c r="AA110" s="35"/>
      <c r="AB110" s="40">
        <f t="shared" si="68"/>
        <v>0</v>
      </c>
      <c r="AC110" s="35"/>
      <c r="AD110" s="35"/>
      <c r="AE110" s="35"/>
      <c r="AF110" s="40">
        <f t="shared" si="69"/>
        <v>0</v>
      </c>
      <c r="AG110" s="40">
        <f t="shared" si="64"/>
        <v>0</v>
      </c>
      <c r="AH110" s="41">
        <f t="shared" si="70"/>
        <v>0</v>
      </c>
      <c r="AI110" s="42">
        <f t="shared" si="65"/>
        <v>0</v>
      </c>
    </row>
    <row r="111" spans="1:35" ht="12.75" hidden="1" customHeight="1" outlineLevel="1">
      <c r="A111" s="16">
        <v>7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66"/>
        <v>0</v>
      </c>
      <c r="U111" s="35"/>
      <c r="V111" s="35"/>
      <c r="W111" s="35"/>
      <c r="X111" s="40">
        <f t="shared" si="67"/>
        <v>0</v>
      </c>
      <c r="Y111" s="35"/>
      <c r="Z111" s="35"/>
      <c r="AA111" s="35"/>
      <c r="AB111" s="40">
        <f t="shared" si="68"/>
        <v>0</v>
      </c>
      <c r="AC111" s="35"/>
      <c r="AD111" s="35"/>
      <c r="AE111" s="35"/>
      <c r="AF111" s="40">
        <f t="shared" si="69"/>
        <v>0</v>
      </c>
      <c r="AG111" s="40">
        <f t="shared" si="64"/>
        <v>0</v>
      </c>
      <c r="AH111" s="41">
        <f t="shared" si="70"/>
        <v>0</v>
      </c>
      <c r="AI111" s="42">
        <f t="shared" si="65"/>
        <v>0</v>
      </c>
    </row>
    <row r="112" spans="1:35" ht="12.75" hidden="1" customHeight="1" outlineLevel="1">
      <c r="A112" s="16">
        <v>8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66"/>
        <v>0</v>
      </c>
      <c r="U112" s="35"/>
      <c r="V112" s="35"/>
      <c r="W112" s="35"/>
      <c r="X112" s="40">
        <f t="shared" si="67"/>
        <v>0</v>
      </c>
      <c r="Y112" s="35"/>
      <c r="Z112" s="35"/>
      <c r="AA112" s="35"/>
      <c r="AB112" s="40">
        <f t="shared" si="68"/>
        <v>0</v>
      </c>
      <c r="AC112" s="35"/>
      <c r="AD112" s="35"/>
      <c r="AE112" s="35"/>
      <c r="AF112" s="40">
        <f t="shared" si="69"/>
        <v>0</v>
      </c>
      <c r="AG112" s="40">
        <f t="shared" si="64"/>
        <v>0</v>
      </c>
      <c r="AH112" s="41">
        <f t="shared" si="70"/>
        <v>0</v>
      </c>
      <c r="AI112" s="42">
        <f t="shared" si="65"/>
        <v>0</v>
      </c>
    </row>
    <row r="113" spans="1:35" ht="12.75" hidden="1" customHeight="1" outlineLevel="1">
      <c r="A113" s="16">
        <v>9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66"/>
        <v>0</v>
      </c>
      <c r="U113" s="35"/>
      <c r="V113" s="35"/>
      <c r="W113" s="35"/>
      <c r="X113" s="40">
        <f t="shared" si="67"/>
        <v>0</v>
      </c>
      <c r="Y113" s="35"/>
      <c r="Z113" s="35"/>
      <c r="AA113" s="35"/>
      <c r="AB113" s="40">
        <f t="shared" si="68"/>
        <v>0</v>
      </c>
      <c r="AC113" s="35"/>
      <c r="AD113" s="35"/>
      <c r="AE113" s="35"/>
      <c r="AF113" s="40">
        <f t="shared" si="69"/>
        <v>0</v>
      </c>
      <c r="AG113" s="40">
        <f t="shared" si="64"/>
        <v>0</v>
      </c>
      <c r="AH113" s="41">
        <f t="shared" si="70"/>
        <v>0</v>
      </c>
      <c r="AI113" s="42">
        <f t="shared" si="65"/>
        <v>0</v>
      </c>
    </row>
    <row r="114" spans="1:35" ht="12.75" hidden="1" customHeight="1" outlineLevel="1">
      <c r="A114" s="16">
        <v>10</v>
      </c>
      <c r="B114" s="32"/>
      <c r="C114" s="31"/>
      <c r="D114" s="32"/>
      <c r="E114" s="32"/>
      <c r="F114" s="32"/>
      <c r="G114" s="31"/>
      <c r="H114" s="31"/>
      <c r="I114" s="29"/>
      <c r="J114" s="34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66"/>
        <v>0</v>
      </c>
      <c r="U114" s="35"/>
      <c r="V114" s="35"/>
      <c r="W114" s="35"/>
      <c r="X114" s="40">
        <f t="shared" si="67"/>
        <v>0</v>
      </c>
      <c r="Y114" s="35"/>
      <c r="Z114" s="35"/>
      <c r="AA114" s="35"/>
      <c r="AB114" s="40">
        <f t="shared" si="68"/>
        <v>0</v>
      </c>
      <c r="AC114" s="35"/>
      <c r="AD114" s="35"/>
      <c r="AE114" s="35"/>
      <c r="AF114" s="40">
        <f t="shared" si="69"/>
        <v>0</v>
      </c>
      <c r="AG114" s="40">
        <f t="shared" si="64"/>
        <v>0</v>
      </c>
      <c r="AH114" s="41">
        <f t="shared" si="70"/>
        <v>0</v>
      </c>
      <c r="AI114" s="42">
        <f t="shared" si="65"/>
        <v>0</v>
      </c>
    </row>
    <row r="115" spans="1:35" ht="12.75" customHeight="1" collapsed="1">
      <c r="A115" s="142" t="s">
        <v>66</v>
      </c>
      <c r="B115" s="143"/>
      <c r="C115" s="143"/>
      <c r="D115" s="143"/>
      <c r="E115" s="143"/>
      <c r="F115" s="143"/>
      <c r="G115" s="143"/>
      <c r="H115" s="144"/>
      <c r="I115" s="55">
        <f>SUM(I105:I114)</f>
        <v>0</v>
      </c>
      <c r="J115" s="55">
        <f>SUM(J105:J114)</f>
        <v>0</v>
      </c>
      <c r="K115" s="56"/>
      <c r="L115" s="55">
        <f>SUM(L105:L114)</f>
        <v>0</v>
      </c>
      <c r="M115" s="55">
        <f>SUM(M105:M114)</f>
        <v>0</v>
      </c>
      <c r="N115" s="55">
        <f>SUM(N105:N114)</f>
        <v>0</v>
      </c>
      <c r="O115" s="57"/>
      <c r="P115" s="59"/>
      <c r="Q115" s="55">
        <f t="shared" ref="Q115:AG115" si="71">SUM(Q105:Q114)</f>
        <v>0</v>
      </c>
      <c r="R115" s="55">
        <f t="shared" si="71"/>
        <v>0</v>
      </c>
      <c r="S115" s="55">
        <f t="shared" si="71"/>
        <v>0</v>
      </c>
      <c r="T115" s="60">
        <f t="shared" si="71"/>
        <v>0</v>
      </c>
      <c r="U115" s="55">
        <f t="shared" si="71"/>
        <v>0</v>
      </c>
      <c r="V115" s="55">
        <f t="shared" si="71"/>
        <v>0</v>
      </c>
      <c r="W115" s="55">
        <f t="shared" si="71"/>
        <v>0</v>
      </c>
      <c r="X115" s="60">
        <f t="shared" si="71"/>
        <v>0</v>
      </c>
      <c r="Y115" s="55">
        <f t="shared" si="71"/>
        <v>0</v>
      </c>
      <c r="Z115" s="55">
        <f t="shared" si="71"/>
        <v>0</v>
      </c>
      <c r="AA115" s="55">
        <f t="shared" si="71"/>
        <v>0</v>
      </c>
      <c r="AB115" s="60">
        <f t="shared" si="71"/>
        <v>0</v>
      </c>
      <c r="AC115" s="55">
        <f t="shared" si="71"/>
        <v>0</v>
      </c>
      <c r="AD115" s="55">
        <f t="shared" si="71"/>
        <v>0</v>
      </c>
      <c r="AE115" s="55">
        <f t="shared" si="71"/>
        <v>0</v>
      </c>
      <c r="AF115" s="60">
        <f t="shared" si="71"/>
        <v>0</v>
      </c>
      <c r="AG115" s="53">
        <f t="shared" si="71"/>
        <v>0</v>
      </c>
      <c r="AH115" s="54">
        <f>IF(ISERROR(AG115/I115),0,AG115/I115)</f>
        <v>0</v>
      </c>
      <c r="AI115" s="54">
        <f>IF(ISERROR(AG115/$AG$191),0,AG115/$AG$191)</f>
        <v>0</v>
      </c>
    </row>
    <row r="116" spans="1:35" ht="12.75" customHeight="1">
      <c r="A116" s="36"/>
      <c r="B116" s="148" t="s">
        <v>17</v>
      </c>
      <c r="C116" s="149"/>
      <c r="D116" s="150"/>
      <c r="E116" s="18"/>
      <c r="F116" s="19"/>
      <c r="G116" s="20"/>
      <c r="H116" s="20"/>
      <c r="I116" s="21"/>
      <c r="J116" s="22"/>
      <c r="K116" s="23"/>
      <c r="L116" s="24"/>
      <c r="M116" s="24"/>
      <c r="N116" s="24"/>
      <c r="O116" s="19"/>
      <c r="P116" s="25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6"/>
      <c r="AI116" s="26"/>
    </row>
    <row r="117" spans="1:35" ht="12.75" hidden="1" customHeight="1" outlineLevel="1">
      <c r="A117" s="16">
        <v>1</v>
      </c>
      <c r="B117" s="28"/>
      <c r="C117" s="27"/>
      <c r="D117" s="37"/>
      <c r="E117" s="39"/>
      <c r="F117" s="38"/>
      <c r="G117" s="27"/>
      <c r="H117" s="27"/>
      <c r="I117" s="29"/>
      <c r="J117" s="30"/>
      <c r="K117" s="28"/>
      <c r="L117" s="35"/>
      <c r="M117" s="35"/>
      <c r="N117" s="35"/>
      <c r="O117" s="28"/>
      <c r="P117" s="28"/>
      <c r="Q117" s="35"/>
      <c r="R117" s="35"/>
      <c r="S117" s="35"/>
      <c r="T117" s="40">
        <f>SUM(Q117:S117)</f>
        <v>0</v>
      </c>
      <c r="U117" s="35"/>
      <c r="V117" s="35"/>
      <c r="W117" s="35"/>
      <c r="X117" s="40">
        <f>SUM(U117:W117)</f>
        <v>0</v>
      </c>
      <c r="Y117" s="35"/>
      <c r="Z117" s="35"/>
      <c r="AA117" s="35"/>
      <c r="AB117" s="40">
        <f>SUM(Y117:AA117)</f>
        <v>0</v>
      </c>
      <c r="AC117" s="35"/>
      <c r="AD117" s="35"/>
      <c r="AE117" s="35"/>
      <c r="AF117" s="40">
        <f>SUM(AC117:AE117)</f>
        <v>0</v>
      </c>
      <c r="AG117" s="40">
        <f t="shared" ref="AG117:AG126" si="72">SUM(T117,X117,AB117,AF117)</f>
        <v>0</v>
      </c>
      <c r="AH117" s="41">
        <f>IF(ISERROR(AG117/I117),0,AG117/I117)</f>
        <v>0</v>
      </c>
      <c r="AI117" s="42">
        <f t="shared" ref="AI117:AI126" si="73">IF(ISERROR(AG117/$AG$191),"-",AG117/$AG$191)</f>
        <v>0</v>
      </c>
    </row>
    <row r="118" spans="1:35" ht="12.75" hidden="1" customHeight="1" outlineLevel="1">
      <c r="A118" s="16">
        <v>2</v>
      </c>
      <c r="B118" s="32"/>
      <c r="C118" s="31"/>
      <c r="D118" s="32"/>
      <c r="E118" s="28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ref="T118:T126" si="74">SUM(Q118:S118)</f>
        <v>0</v>
      </c>
      <c r="U118" s="35"/>
      <c r="V118" s="35"/>
      <c r="W118" s="35"/>
      <c r="X118" s="40">
        <f t="shared" ref="X118:X126" si="75">SUM(U118:W118)</f>
        <v>0</v>
      </c>
      <c r="Y118" s="35"/>
      <c r="Z118" s="35"/>
      <c r="AA118" s="35"/>
      <c r="AB118" s="40">
        <f t="shared" ref="AB118:AB126" si="76">SUM(Y118:AA118)</f>
        <v>0</v>
      </c>
      <c r="AC118" s="35"/>
      <c r="AD118" s="35"/>
      <c r="AE118" s="35"/>
      <c r="AF118" s="40">
        <f t="shared" ref="AF118:AF126" si="77">SUM(AC118:AE118)</f>
        <v>0</v>
      </c>
      <c r="AG118" s="40">
        <f t="shared" si="72"/>
        <v>0</v>
      </c>
      <c r="AH118" s="41">
        <f t="shared" ref="AH118:AH126" si="78">IF(ISERROR(AG118/I118),0,AG118/I118)</f>
        <v>0</v>
      </c>
      <c r="AI118" s="42">
        <f t="shared" si="73"/>
        <v>0</v>
      </c>
    </row>
    <row r="119" spans="1:35" ht="12.75" hidden="1" customHeight="1" outlineLevel="1">
      <c r="A119" s="16">
        <v>3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si="74"/>
        <v>0</v>
      </c>
      <c r="U119" s="35"/>
      <c r="V119" s="35"/>
      <c r="W119" s="35"/>
      <c r="X119" s="40">
        <f t="shared" si="75"/>
        <v>0</v>
      </c>
      <c r="Y119" s="35"/>
      <c r="Z119" s="35"/>
      <c r="AA119" s="35"/>
      <c r="AB119" s="40">
        <f t="shared" si="76"/>
        <v>0</v>
      </c>
      <c r="AC119" s="35"/>
      <c r="AD119" s="35"/>
      <c r="AE119" s="35"/>
      <c r="AF119" s="40">
        <f t="shared" si="77"/>
        <v>0</v>
      </c>
      <c r="AG119" s="40">
        <f t="shared" si="72"/>
        <v>0</v>
      </c>
      <c r="AH119" s="41">
        <f t="shared" si="78"/>
        <v>0</v>
      </c>
      <c r="AI119" s="42">
        <f t="shared" si="73"/>
        <v>0</v>
      </c>
    </row>
    <row r="120" spans="1:35" ht="12.75" hidden="1" customHeight="1" outlineLevel="1">
      <c r="A120" s="16">
        <v>4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74"/>
        <v>0</v>
      </c>
      <c r="U120" s="35"/>
      <c r="V120" s="35"/>
      <c r="W120" s="35"/>
      <c r="X120" s="40">
        <f t="shared" si="75"/>
        <v>0</v>
      </c>
      <c r="Y120" s="35"/>
      <c r="Z120" s="35"/>
      <c r="AA120" s="35"/>
      <c r="AB120" s="40">
        <f t="shared" si="76"/>
        <v>0</v>
      </c>
      <c r="AC120" s="35"/>
      <c r="AD120" s="35"/>
      <c r="AE120" s="35"/>
      <c r="AF120" s="40">
        <f t="shared" si="77"/>
        <v>0</v>
      </c>
      <c r="AG120" s="40">
        <f t="shared" si="72"/>
        <v>0</v>
      </c>
      <c r="AH120" s="41">
        <f t="shared" si="78"/>
        <v>0</v>
      </c>
      <c r="AI120" s="42">
        <f t="shared" si="73"/>
        <v>0</v>
      </c>
    </row>
    <row r="121" spans="1:35" ht="12.75" hidden="1" customHeight="1" outlineLevel="1">
      <c r="A121" s="16">
        <v>5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74"/>
        <v>0</v>
      </c>
      <c r="U121" s="35"/>
      <c r="V121" s="35"/>
      <c r="W121" s="35"/>
      <c r="X121" s="40">
        <f t="shared" si="75"/>
        <v>0</v>
      </c>
      <c r="Y121" s="35"/>
      <c r="Z121" s="35"/>
      <c r="AA121" s="35"/>
      <c r="AB121" s="40">
        <f t="shared" si="76"/>
        <v>0</v>
      </c>
      <c r="AC121" s="35"/>
      <c r="AD121" s="35"/>
      <c r="AE121" s="35"/>
      <c r="AF121" s="40">
        <f t="shared" si="77"/>
        <v>0</v>
      </c>
      <c r="AG121" s="40">
        <f t="shared" si="72"/>
        <v>0</v>
      </c>
      <c r="AH121" s="41">
        <f t="shared" si="78"/>
        <v>0</v>
      </c>
      <c r="AI121" s="42">
        <f t="shared" si="73"/>
        <v>0</v>
      </c>
    </row>
    <row r="122" spans="1:35" ht="12.75" hidden="1" customHeight="1" outlineLevel="1">
      <c r="A122" s="16">
        <v>6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74"/>
        <v>0</v>
      </c>
      <c r="U122" s="35"/>
      <c r="V122" s="35"/>
      <c r="W122" s="35"/>
      <c r="X122" s="40">
        <f t="shared" si="75"/>
        <v>0</v>
      </c>
      <c r="Y122" s="35"/>
      <c r="Z122" s="35"/>
      <c r="AA122" s="35"/>
      <c r="AB122" s="40">
        <f t="shared" si="76"/>
        <v>0</v>
      </c>
      <c r="AC122" s="35"/>
      <c r="AD122" s="35"/>
      <c r="AE122" s="35"/>
      <c r="AF122" s="40">
        <f t="shared" si="77"/>
        <v>0</v>
      </c>
      <c r="AG122" s="40">
        <f t="shared" si="72"/>
        <v>0</v>
      </c>
      <c r="AH122" s="41">
        <f t="shared" si="78"/>
        <v>0</v>
      </c>
      <c r="AI122" s="42">
        <f t="shared" si="73"/>
        <v>0</v>
      </c>
    </row>
    <row r="123" spans="1:35" ht="12.75" hidden="1" customHeight="1" outlineLevel="1">
      <c r="A123" s="16">
        <v>7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74"/>
        <v>0</v>
      </c>
      <c r="U123" s="35"/>
      <c r="V123" s="35"/>
      <c r="W123" s="35"/>
      <c r="X123" s="40">
        <f t="shared" si="75"/>
        <v>0</v>
      </c>
      <c r="Y123" s="35"/>
      <c r="Z123" s="35"/>
      <c r="AA123" s="35"/>
      <c r="AB123" s="40">
        <f t="shared" si="76"/>
        <v>0</v>
      </c>
      <c r="AC123" s="35"/>
      <c r="AD123" s="35"/>
      <c r="AE123" s="35"/>
      <c r="AF123" s="40">
        <f t="shared" si="77"/>
        <v>0</v>
      </c>
      <c r="AG123" s="40">
        <f t="shared" si="72"/>
        <v>0</v>
      </c>
      <c r="AH123" s="41">
        <f t="shared" si="78"/>
        <v>0</v>
      </c>
      <c r="AI123" s="42">
        <f t="shared" si="73"/>
        <v>0</v>
      </c>
    </row>
    <row r="124" spans="1:35" ht="12.75" hidden="1" customHeight="1" outlineLevel="1">
      <c r="A124" s="16">
        <v>8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74"/>
        <v>0</v>
      </c>
      <c r="U124" s="35"/>
      <c r="V124" s="35"/>
      <c r="W124" s="35"/>
      <c r="X124" s="40">
        <f t="shared" si="75"/>
        <v>0</v>
      </c>
      <c r="Y124" s="35"/>
      <c r="Z124" s="35"/>
      <c r="AA124" s="35"/>
      <c r="AB124" s="40">
        <f t="shared" si="76"/>
        <v>0</v>
      </c>
      <c r="AC124" s="35"/>
      <c r="AD124" s="35"/>
      <c r="AE124" s="35"/>
      <c r="AF124" s="40">
        <f t="shared" si="77"/>
        <v>0</v>
      </c>
      <c r="AG124" s="40">
        <f t="shared" si="72"/>
        <v>0</v>
      </c>
      <c r="AH124" s="41">
        <f t="shared" si="78"/>
        <v>0</v>
      </c>
      <c r="AI124" s="42">
        <f t="shared" si="73"/>
        <v>0</v>
      </c>
    </row>
    <row r="125" spans="1:35" ht="12.75" hidden="1" customHeight="1" outlineLevel="1">
      <c r="A125" s="16">
        <v>9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74"/>
        <v>0</v>
      </c>
      <c r="U125" s="35"/>
      <c r="V125" s="35"/>
      <c r="W125" s="35"/>
      <c r="X125" s="40">
        <f t="shared" si="75"/>
        <v>0</v>
      </c>
      <c r="Y125" s="35"/>
      <c r="Z125" s="35"/>
      <c r="AA125" s="35"/>
      <c r="AB125" s="40">
        <f t="shared" si="76"/>
        <v>0</v>
      </c>
      <c r="AC125" s="35"/>
      <c r="AD125" s="35"/>
      <c r="AE125" s="35"/>
      <c r="AF125" s="40">
        <f t="shared" si="77"/>
        <v>0</v>
      </c>
      <c r="AG125" s="40">
        <f t="shared" si="72"/>
        <v>0</v>
      </c>
      <c r="AH125" s="41">
        <f t="shared" si="78"/>
        <v>0</v>
      </c>
      <c r="AI125" s="42">
        <f t="shared" si="73"/>
        <v>0</v>
      </c>
    </row>
    <row r="126" spans="1:35" ht="12.75" hidden="1" customHeight="1" outlineLevel="1">
      <c r="A126" s="16">
        <v>10</v>
      </c>
      <c r="B126" s="32"/>
      <c r="C126" s="31"/>
      <c r="D126" s="32"/>
      <c r="E126" s="32"/>
      <c r="F126" s="32"/>
      <c r="G126" s="31"/>
      <c r="H126" s="31"/>
      <c r="I126" s="29"/>
      <c r="J126" s="34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74"/>
        <v>0</v>
      </c>
      <c r="U126" s="35"/>
      <c r="V126" s="35"/>
      <c r="W126" s="35"/>
      <c r="X126" s="40">
        <f t="shared" si="75"/>
        <v>0</v>
      </c>
      <c r="Y126" s="35"/>
      <c r="Z126" s="35"/>
      <c r="AA126" s="35"/>
      <c r="AB126" s="40">
        <f t="shared" si="76"/>
        <v>0</v>
      </c>
      <c r="AC126" s="35"/>
      <c r="AD126" s="35"/>
      <c r="AE126" s="35"/>
      <c r="AF126" s="40">
        <f t="shared" si="77"/>
        <v>0</v>
      </c>
      <c r="AG126" s="40">
        <f t="shared" si="72"/>
        <v>0</v>
      </c>
      <c r="AH126" s="41">
        <f t="shared" si="78"/>
        <v>0</v>
      </c>
      <c r="AI126" s="42">
        <f t="shared" si="73"/>
        <v>0</v>
      </c>
    </row>
    <row r="127" spans="1:35" ht="12.75" customHeight="1" collapsed="1">
      <c r="A127" s="142" t="s">
        <v>67</v>
      </c>
      <c r="B127" s="143"/>
      <c r="C127" s="143"/>
      <c r="D127" s="143"/>
      <c r="E127" s="143"/>
      <c r="F127" s="143"/>
      <c r="G127" s="143"/>
      <c r="H127" s="144"/>
      <c r="I127" s="55">
        <f>SUM(I117:I126)</f>
        <v>0</v>
      </c>
      <c r="J127" s="55">
        <f>SUM(J117:J126)</f>
        <v>0</v>
      </c>
      <c r="K127" s="56"/>
      <c r="L127" s="55">
        <f>SUM(L117:L126)</f>
        <v>0</v>
      </c>
      <c r="M127" s="55">
        <f>SUM(M117:M126)</f>
        <v>0</v>
      </c>
      <c r="N127" s="55">
        <f>SUM(N117:N126)</f>
        <v>0</v>
      </c>
      <c r="O127" s="57"/>
      <c r="P127" s="59"/>
      <c r="Q127" s="55">
        <f t="shared" ref="Q127:AG127" si="79">SUM(Q117:Q126)</f>
        <v>0</v>
      </c>
      <c r="R127" s="55">
        <f t="shared" si="79"/>
        <v>0</v>
      </c>
      <c r="S127" s="55">
        <f t="shared" si="79"/>
        <v>0</v>
      </c>
      <c r="T127" s="60">
        <f t="shared" si="79"/>
        <v>0</v>
      </c>
      <c r="U127" s="55">
        <f t="shared" si="79"/>
        <v>0</v>
      </c>
      <c r="V127" s="55">
        <f t="shared" si="79"/>
        <v>0</v>
      </c>
      <c r="W127" s="55">
        <f t="shared" si="79"/>
        <v>0</v>
      </c>
      <c r="X127" s="60">
        <f t="shared" si="79"/>
        <v>0</v>
      </c>
      <c r="Y127" s="55">
        <f t="shared" si="79"/>
        <v>0</v>
      </c>
      <c r="Z127" s="55">
        <f t="shared" si="79"/>
        <v>0</v>
      </c>
      <c r="AA127" s="55">
        <f t="shared" si="79"/>
        <v>0</v>
      </c>
      <c r="AB127" s="60">
        <f t="shared" si="79"/>
        <v>0</v>
      </c>
      <c r="AC127" s="55">
        <f t="shared" si="79"/>
        <v>0</v>
      </c>
      <c r="AD127" s="55">
        <f t="shared" si="79"/>
        <v>0</v>
      </c>
      <c r="AE127" s="55">
        <f t="shared" si="79"/>
        <v>0</v>
      </c>
      <c r="AF127" s="60">
        <f t="shared" si="79"/>
        <v>0</v>
      </c>
      <c r="AG127" s="53">
        <f t="shared" si="79"/>
        <v>0</v>
      </c>
      <c r="AH127" s="54">
        <f>IF(ISERROR(AG127/I127),0,AG127/I127)</f>
        <v>0</v>
      </c>
      <c r="AI127" s="54">
        <f>IF(ISERROR(AG127/$AG$191),0,AG127/$AG$191)</f>
        <v>0</v>
      </c>
    </row>
    <row r="128" spans="1:35" ht="12.75" customHeight="1">
      <c r="A128" s="36"/>
      <c r="B128" s="148" t="s">
        <v>68</v>
      </c>
      <c r="C128" s="149"/>
      <c r="D128" s="150"/>
      <c r="E128" s="18"/>
      <c r="F128" s="19"/>
      <c r="G128" s="20"/>
      <c r="H128" s="20"/>
      <c r="I128" s="21"/>
      <c r="J128" s="22"/>
      <c r="K128" s="23"/>
      <c r="L128" s="24"/>
      <c r="M128" s="24"/>
      <c r="N128" s="24"/>
      <c r="O128" s="19"/>
      <c r="P128" s="25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6"/>
      <c r="AI128" s="26"/>
    </row>
    <row r="129" spans="1:35" ht="12.75" hidden="1" customHeight="1" outlineLevel="1">
      <c r="A129" s="16">
        <v>1</v>
      </c>
      <c r="B129" s="28"/>
      <c r="C129" s="27"/>
      <c r="D129" s="28"/>
      <c r="E129" s="28"/>
      <c r="F129" s="28"/>
      <c r="G129" s="27"/>
      <c r="H129" s="27"/>
      <c r="I129" s="29"/>
      <c r="J129" s="30"/>
      <c r="K129" s="28"/>
      <c r="L129" s="35"/>
      <c r="M129" s="35"/>
      <c r="N129" s="35"/>
      <c r="O129" s="28"/>
      <c r="P129" s="28"/>
      <c r="Q129" s="35"/>
      <c r="R129" s="35"/>
      <c r="S129" s="35"/>
      <c r="T129" s="40">
        <f>SUM(Q129:S129)</f>
        <v>0</v>
      </c>
      <c r="U129" s="35"/>
      <c r="V129" s="35"/>
      <c r="W129" s="35"/>
      <c r="X129" s="40">
        <f>SUM(U129:W129)</f>
        <v>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ref="AG129:AG138" si="80">SUM(T129,X129,AB129,AF129)</f>
        <v>0</v>
      </c>
      <c r="AH129" s="41">
        <f>IF(ISERROR(AG129/I129),0,AG129/I129)</f>
        <v>0</v>
      </c>
      <c r="AI129" s="42">
        <f t="shared" ref="AI129:AI138" si="81">IF(ISERROR(AG129/$AG$191),"-",AG129/$AG$191)</f>
        <v>0</v>
      </c>
    </row>
    <row r="130" spans="1:35" ht="12.75" hidden="1" customHeight="1" outlineLevel="1">
      <c r="A130" s="16">
        <v>2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ref="T130:T138" si="82">SUM(Q130:S130)</f>
        <v>0</v>
      </c>
      <c r="U130" s="35"/>
      <c r="V130" s="35"/>
      <c r="W130" s="35"/>
      <c r="X130" s="40">
        <f t="shared" ref="X130:X138" si="83">SUM(U130:W130)</f>
        <v>0</v>
      </c>
      <c r="Y130" s="35"/>
      <c r="Z130" s="35"/>
      <c r="AA130" s="35"/>
      <c r="AB130" s="40">
        <f t="shared" ref="AB130:AB138" si="84">SUM(Y130:AA130)</f>
        <v>0</v>
      </c>
      <c r="AC130" s="35"/>
      <c r="AD130" s="35"/>
      <c r="AE130" s="35"/>
      <c r="AF130" s="40">
        <f t="shared" ref="AF130:AF138" si="85">SUM(AC130:AE130)</f>
        <v>0</v>
      </c>
      <c r="AG130" s="40">
        <f t="shared" si="80"/>
        <v>0</v>
      </c>
      <c r="AH130" s="41">
        <f t="shared" ref="AH130:AH138" si="86">IF(ISERROR(AG130/I130),0,AG130/I130)</f>
        <v>0</v>
      </c>
      <c r="AI130" s="42">
        <f t="shared" si="81"/>
        <v>0</v>
      </c>
    </row>
    <row r="131" spans="1:35" ht="12.75" hidden="1" customHeight="1" outlineLevel="1">
      <c r="A131" s="16">
        <v>3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si="82"/>
        <v>0</v>
      </c>
      <c r="U131" s="35"/>
      <c r="V131" s="35"/>
      <c r="W131" s="35"/>
      <c r="X131" s="40">
        <f t="shared" si="83"/>
        <v>0</v>
      </c>
      <c r="Y131" s="35"/>
      <c r="Z131" s="35"/>
      <c r="AA131" s="35"/>
      <c r="AB131" s="40">
        <f t="shared" si="84"/>
        <v>0</v>
      </c>
      <c r="AC131" s="35"/>
      <c r="AD131" s="35"/>
      <c r="AE131" s="35"/>
      <c r="AF131" s="40">
        <f t="shared" si="85"/>
        <v>0</v>
      </c>
      <c r="AG131" s="40">
        <f t="shared" si="80"/>
        <v>0</v>
      </c>
      <c r="AH131" s="41">
        <f t="shared" si="86"/>
        <v>0</v>
      </c>
      <c r="AI131" s="42">
        <f t="shared" si="81"/>
        <v>0</v>
      </c>
    </row>
    <row r="132" spans="1:35" ht="12.75" hidden="1" customHeight="1" outlineLevel="1">
      <c r="A132" s="16">
        <v>4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82"/>
        <v>0</v>
      </c>
      <c r="U132" s="35"/>
      <c r="V132" s="35"/>
      <c r="W132" s="35"/>
      <c r="X132" s="40">
        <f t="shared" si="83"/>
        <v>0</v>
      </c>
      <c r="Y132" s="35"/>
      <c r="Z132" s="35"/>
      <c r="AA132" s="35"/>
      <c r="AB132" s="40">
        <f t="shared" si="84"/>
        <v>0</v>
      </c>
      <c r="AC132" s="35"/>
      <c r="AD132" s="35"/>
      <c r="AE132" s="35"/>
      <c r="AF132" s="40">
        <f t="shared" si="85"/>
        <v>0</v>
      </c>
      <c r="AG132" s="40">
        <f t="shared" si="80"/>
        <v>0</v>
      </c>
      <c r="AH132" s="41">
        <f t="shared" si="86"/>
        <v>0</v>
      </c>
      <c r="AI132" s="42">
        <f t="shared" si="81"/>
        <v>0</v>
      </c>
    </row>
    <row r="133" spans="1:35" ht="12.75" hidden="1" customHeight="1" outlineLevel="1">
      <c r="A133" s="16">
        <v>5</v>
      </c>
      <c r="B133" s="32"/>
      <c r="C133" s="31"/>
      <c r="D133" s="32"/>
      <c r="E133" s="32"/>
      <c r="F133" s="32"/>
      <c r="G133" s="31"/>
      <c r="H133" s="31"/>
      <c r="I133" s="29"/>
      <c r="J133" s="33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82"/>
        <v>0</v>
      </c>
      <c r="U133" s="35"/>
      <c r="V133" s="35"/>
      <c r="W133" s="35"/>
      <c r="X133" s="40">
        <f t="shared" si="83"/>
        <v>0</v>
      </c>
      <c r="Y133" s="35"/>
      <c r="Z133" s="35"/>
      <c r="AA133" s="35"/>
      <c r="AB133" s="40">
        <f t="shared" si="84"/>
        <v>0</v>
      </c>
      <c r="AC133" s="35"/>
      <c r="AD133" s="35"/>
      <c r="AE133" s="35"/>
      <c r="AF133" s="40">
        <f t="shared" si="85"/>
        <v>0</v>
      </c>
      <c r="AG133" s="40">
        <f t="shared" si="80"/>
        <v>0</v>
      </c>
      <c r="AH133" s="41">
        <f t="shared" si="86"/>
        <v>0</v>
      </c>
      <c r="AI133" s="42">
        <f t="shared" si="81"/>
        <v>0</v>
      </c>
    </row>
    <row r="134" spans="1:35" ht="12.75" hidden="1" customHeight="1" outlineLevel="1">
      <c r="A134" s="16">
        <v>6</v>
      </c>
      <c r="B134" s="32"/>
      <c r="C134" s="31"/>
      <c r="D134" s="32"/>
      <c r="E134" s="32"/>
      <c r="F134" s="32"/>
      <c r="G134" s="31"/>
      <c r="H134" s="31"/>
      <c r="I134" s="29"/>
      <c r="J134" s="33"/>
      <c r="K134" s="32"/>
      <c r="L134" s="35"/>
      <c r="M134" s="35"/>
      <c r="N134" s="35"/>
      <c r="O134" s="32"/>
      <c r="P134" s="32"/>
      <c r="Q134" s="35"/>
      <c r="R134" s="35"/>
      <c r="S134" s="35"/>
      <c r="T134" s="40">
        <f t="shared" si="82"/>
        <v>0</v>
      </c>
      <c r="U134" s="35"/>
      <c r="V134" s="35"/>
      <c r="W134" s="35"/>
      <c r="X134" s="40">
        <f t="shared" si="83"/>
        <v>0</v>
      </c>
      <c r="Y134" s="35"/>
      <c r="Z134" s="35"/>
      <c r="AA134" s="35"/>
      <c r="AB134" s="40">
        <f t="shared" si="84"/>
        <v>0</v>
      </c>
      <c r="AC134" s="35"/>
      <c r="AD134" s="35"/>
      <c r="AE134" s="35"/>
      <c r="AF134" s="40">
        <f t="shared" si="85"/>
        <v>0</v>
      </c>
      <c r="AG134" s="40">
        <f t="shared" si="80"/>
        <v>0</v>
      </c>
      <c r="AH134" s="41">
        <f t="shared" si="86"/>
        <v>0</v>
      </c>
      <c r="AI134" s="42">
        <f t="shared" si="81"/>
        <v>0</v>
      </c>
    </row>
    <row r="135" spans="1:35" ht="12.75" hidden="1" customHeight="1" outlineLevel="1">
      <c r="A135" s="16">
        <v>7</v>
      </c>
      <c r="B135" s="32"/>
      <c r="C135" s="31"/>
      <c r="D135" s="32"/>
      <c r="E135" s="32"/>
      <c r="F135" s="32"/>
      <c r="G135" s="31"/>
      <c r="H135" s="31"/>
      <c r="I135" s="29"/>
      <c r="J135" s="33"/>
      <c r="K135" s="32"/>
      <c r="L135" s="35"/>
      <c r="M135" s="35"/>
      <c r="N135" s="35"/>
      <c r="O135" s="32"/>
      <c r="P135" s="32"/>
      <c r="Q135" s="35"/>
      <c r="R135" s="35"/>
      <c r="S135" s="35"/>
      <c r="T135" s="40">
        <f t="shared" si="82"/>
        <v>0</v>
      </c>
      <c r="U135" s="35"/>
      <c r="V135" s="35"/>
      <c r="W135" s="35"/>
      <c r="X135" s="40">
        <f t="shared" si="83"/>
        <v>0</v>
      </c>
      <c r="Y135" s="35"/>
      <c r="Z135" s="35"/>
      <c r="AA135" s="35"/>
      <c r="AB135" s="40">
        <f t="shared" si="84"/>
        <v>0</v>
      </c>
      <c r="AC135" s="35"/>
      <c r="AD135" s="35"/>
      <c r="AE135" s="35"/>
      <c r="AF135" s="40">
        <f t="shared" si="85"/>
        <v>0</v>
      </c>
      <c r="AG135" s="40">
        <f t="shared" si="80"/>
        <v>0</v>
      </c>
      <c r="AH135" s="41">
        <f t="shared" si="86"/>
        <v>0</v>
      </c>
      <c r="AI135" s="42">
        <f t="shared" si="81"/>
        <v>0</v>
      </c>
    </row>
    <row r="136" spans="1:35" ht="12.75" hidden="1" customHeight="1" outlineLevel="1">
      <c r="A136" s="16">
        <v>8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si="82"/>
        <v>0</v>
      </c>
      <c r="U136" s="35"/>
      <c r="V136" s="35"/>
      <c r="W136" s="35"/>
      <c r="X136" s="40">
        <f t="shared" si="83"/>
        <v>0</v>
      </c>
      <c r="Y136" s="35"/>
      <c r="Z136" s="35"/>
      <c r="AA136" s="35"/>
      <c r="AB136" s="40">
        <f t="shared" si="84"/>
        <v>0</v>
      </c>
      <c r="AC136" s="35"/>
      <c r="AD136" s="35"/>
      <c r="AE136" s="35"/>
      <c r="AF136" s="40">
        <f t="shared" si="85"/>
        <v>0</v>
      </c>
      <c r="AG136" s="40">
        <f t="shared" si="80"/>
        <v>0</v>
      </c>
      <c r="AH136" s="41">
        <f t="shared" si="86"/>
        <v>0</v>
      </c>
      <c r="AI136" s="42">
        <f t="shared" si="81"/>
        <v>0</v>
      </c>
    </row>
    <row r="137" spans="1:35" ht="12.75" hidden="1" customHeight="1" outlineLevel="1">
      <c r="A137" s="16">
        <v>9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82"/>
        <v>0</v>
      </c>
      <c r="U137" s="35"/>
      <c r="V137" s="35"/>
      <c r="W137" s="35"/>
      <c r="X137" s="40">
        <f t="shared" si="83"/>
        <v>0</v>
      </c>
      <c r="Y137" s="35"/>
      <c r="Z137" s="35"/>
      <c r="AA137" s="35"/>
      <c r="AB137" s="40">
        <f t="shared" si="84"/>
        <v>0</v>
      </c>
      <c r="AC137" s="35"/>
      <c r="AD137" s="35"/>
      <c r="AE137" s="35"/>
      <c r="AF137" s="40">
        <f t="shared" si="85"/>
        <v>0</v>
      </c>
      <c r="AG137" s="40">
        <f t="shared" si="80"/>
        <v>0</v>
      </c>
      <c r="AH137" s="41">
        <f t="shared" si="86"/>
        <v>0</v>
      </c>
      <c r="AI137" s="42">
        <f t="shared" si="81"/>
        <v>0</v>
      </c>
    </row>
    <row r="138" spans="1:35" ht="12.75" hidden="1" customHeight="1" outlineLevel="1">
      <c r="A138" s="16">
        <v>10</v>
      </c>
      <c r="B138" s="32"/>
      <c r="C138" s="31"/>
      <c r="D138" s="32"/>
      <c r="E138" s="32"/>
      <c r="F138" s="32"/>
      <c r="G138" s="31"/>
      <c r="H138" s="31"/>
      <c r="I138" s="29"/>
      <c r="J138" s="34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82"/>
        <v>0</v>
      </c>
      <c r="U138" s="35"/>
      <c r="V138" s="35"/>
      <c r="W138" s="35"/>
      <c r="X138" s="40">
        <f t="shared" si="83"/>
        <v>0</v>
      </c>
      <c r="Y138" s="35"/>
      <c r="Z138" s="35"/>
      <c r="AA138" s="35"/>
      <c r="AB138" s="40">
        <f t="shared" si="84"/>
        <v>0</v>
      </c>
      <c r="AC138" s="35"/>
      <c r="AD138" s="35"/>
      <c r="AE138" s="35"/>
      <c r="AF138" s="40">
        <f t="shared" si="85"/>
        <v>0</v>
      </c>
      <c r="AG138" s="40">
        <f t="shared" si="80"/>
        <v>0</v>
      </c>
      <c r="AH138" s="41">
        <f t="shared" si="86"/>
        <v>0</v>
      </c>
      <c r="AI138" s="42">
        <f t="shared" si="81"/>
        <v>0</v>
      </c>
    </row>
    <row r="139" spans="1:35" ht="12.75" customHeight="1" collapsed="1">
      <c r="A139" s="142" t="s">
        <v>69</v>
      </c>
      <c r="B139" s="143"/>
      <c r="C139" s="143"/>
      <c r="D139" s="143"/>
      <c r="E139" s="143"/>
      <c r="F139" s="143"/>
      <c r="G139" s="143"/>
      <c r="H139" s="144"/>
      <c r="I139" s="55">
        <f>SUM(I129:I138)</f>
        <v>0</v>
      </c>
      <c r="J139" s="55">
        <f>SUM(J129:J138)</f>
        <v>0</v>
      </c>
      <c r="K139" s="56"/>
      <c r="L139" s="55">
        <f>SUM(L129:L138)</f>
        <v>0</v>
      </c>
      <c r="M139" s="55">
        <f>SUM(M129:M138)</f>
        <v>0</v>
      </c>
      <c r="N139" s="55">
        <f>SUM(N129:N138)</f>
        <v>0</v>
      </c>
      <c r="O139" s="57"/>
      <c r="P139" s="59"/>
      <c r="Q139" s="55">
        <f t="shared" ref="Q139:AG139" si="87">SUM(Q129:Q138)</f>
        <v>0</v>
      </c>
      <c r="R139" s="55">
        <f t="shared" si="87"/>
        <v>0</v>
      </c>
      <c r="S139" s="55">
        <f t="shared" si="87"/>
        <v>0</v>
      </c>
      <c r="T139" s="60">
        <f t="shared" si="87"/>
        <v>0</v>
      </c>
      <c r="U139" s="55">
        <f t="shared" si="87"/>
        <v>0</v>
      </c>
      <c r="V139" s="55">
        <f t="shared" si="87"/>
        <v>0</v>
      </c>
      <c r="W139" s="55">
        <f t="shared" si="87"/>
        <v>0</v>
      </c>
      <c r="X139" s="60">
        <f t="shared" si="87"/>
        <v>0</v>
      </c>
      <c r="Y139" s="55">
        <f t="shared" si="87"/>
        <v>0</v>
      </c>
      <c r="Z139" s="55">
        <f t="shared" si="87"/>
        <v>0</v>
      </c>
      <c r="AA139" s="55">
        <f t="shared" si="87"/>
        <v>0</v>
      </c>
      <c r="AB139" s="60">
        <f t="shared" si="87"/>
        <v>0</v>
      </c>
      <c r="AC139" s="55">
        <f t="shared" si="87"/>
        <v>0</v>
      </c>
      <c r="AD139" s="55">
        <f t="shared" si="87"/>
        <v>0</v>
      </c>
      <c r="AE139" s="55">
        <f t="shared" si="87"/>
        <v>0</v>
      </c>
      <c r="AF139" s="60">
        <f t="shared" si="87"/>
        <v>0</v>
      </c>
      <c r="AG139" s="53">
        <f t="shared" si="87"/>
        <v>0</v>
      </c>
      <c r="AH139" s="54">
        <f>IF(ISERROR(AG139/I139),0,AG139/I139)</f>
        <v>0</v>
      </c>
      <c r="AI139" s="54">
        <f>IF(ISERROR(AG139/$AG$191),0,AG139/$AG$191)</f>
        <v>0</v>
      </c>
    </row>
    <row r="140" spans="1:35" ht="12.75" customHeight="1">
      <c r="A140" s="36"/>
      <c r="B140" s="148" t="s">
        <v>18</v>
      </c>
      <c r="C140" s="149"/>
      <c r="D140" s="150"/>
      <c r="E140" s="18"/>
      <c r="F140" s="19"/>
      <c r="G140" s="20"/>
      <c r="H140" s="20"/>
      <c r="I140" s="21"/>
      <c r="J140" s="22"/>
      <c r="K140" s="23"/>
      <c r="L140" s="24"/>
      <c r="M140" s="24"/>
      <c r="N140" s="24"/>
      <c r="O140" s="19"/>
      <c r="P140" s="25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6"/>
      <c r="AI140" s="26"/>
    </row>
    <row r="141" spans="1:35" ht="12.75" hidden="1" customHeight="1" outlineLevel="1">
      <c r="A141" s="16">
        <v>1</v>
      </c>
      <c r="B141" s="28"/>
      <c r="C141" s="27"/>
      <c r="D141" s="28"/>
      <c r="E141" s="28"/>
      <c r="F141" s="28"/>
      <c r="G141" s="27"/>
      <c r="H141" s="27"/>
      <c r="I141" s="29"/>
      <c r="J141" s="30"/>
      <c r="K141" s="28"/>
      <c r="L141" s="35"/>
      <c r="M141" s="35"/>
      <c r="N141" s="35"/>
      <c r="O141" s="28"/>
      <c r="P141" s="28"/>
      <c r="Q141" s="35"/>
      <c r="R141" s="35"/>
      <c r="S141" s="35"/>
      <c r="T141" s="40">
        <f>SUM(Q141:S141)</f>
        <v>0</v>
      </c>
      <c r="U141" s="35"/>
      <c r="V141" s="35"/>
      <c r="W141" s="35"/>
      <c r="X141" s="40">
        <f>SUM(U141:W141)</f>
        <v>0</v>
      </c>
      <c r="Y141" s="35"/>
      <c r="Z141" s="35"/>
      <c r="AA141" s="35"/>
      <c r="AB141" s="40">
        <f>SUM(Y141:AA141)</f>
        <v>0</v>
      </c>
      <c r="AC141" s="35"/>
      <c r="AD141" s="35"/>
      <c r="AE141" s="35"/>
      <c r="AF141" s="40">
        <f>SUM(AC141:AE141)</f>
        <v>0</v>
      </c>
      <c r="AG141" s="40">
        <f t="shared" ref="AG141:AG150" si="88">SUM(T141,X141,AB141,AF141)</f>
        <v>0</v>
      </c>
      <c r="AH141" s="41">
        <f>IF(ISERROR(AG141/I141),0,AG141/I141)</f>
        <v>0</v>
      </c>
      <c r="AI141" s="42">
        <f t="shared" ref="AI141:AI150" si="89">IF(ISERROR(AG141/$AG$191),"-",AG141/$AG$191)</f>
        <v>0</v>
      </c>
    </row>
    <row r="142" spans="1:35" ht="12.75" hidden="1" customHeight="1" outlineLevel="1">
      <c r="A142" s="16">
        <v>2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ref="T142:T150" si="90">SUM(Q142:S142)</f>
        <v>0</v>
      </c>
      <c r="U142" s="35"/>
      <c r="V142" s="35"/>
      <c r="W142" s="35"/>
      <c r="X142" s="40">
        <f t="shared" ref="X142:X150" si="91">SUM(U142:W142)</f>
        <v>0</v>
      </c>
      <c r="Y142" s="35"/>
      <c r="Z142" s="35"/>
      <c r="AA142" s="35"/>
      <c r="AB142" s="40">
        <f t="shared" ref="AB142:AB150" si="92">SUM(Y142:AA142)</f>
        <v>0</v>
      </c>
      <c r="AC142" s="35"/>
      <c r="AD142" s="35"/>
      <c r="AE142" s="35"/>
      <c r="AF142" s="40">
        <f t="shared" ref="AF142:AF150" si="93">SUM(AC142:AE142)</f>
        <v>0</v>
      </c>
      <c r="AG142" s="40">
        <f t="shared" si="88"/>
        <v>0</v>
      </c>
      <c r="AH142" s="41">
        <f t="shared" ref="AH142:AH150" si="94">IF(ISERROR(AG142/I142),0,AG142/I142)</f>
        <v>0</v>
      </c>
      <c r="AI142" s="42">
        <f t="shared" si="89"/>
        <v>0</v>
      </c>
    </row>
    <row r="143" spans="1:35" ht="12.75" hidden="1" customHeight="1" outlineLevel="1">
      <c r="A143" s="16">
        <v>3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si="90"/>
        <v>0</v>
      </c>
      <c r="U143" s="35"/>
      <c r="V143" s="35"/>
      <c r="W143" s="35"/>
      <c r="X143" s="40">
        <f t="shared" si="91"/>
        <v>0</v>
      </c>
      <c r="Y143" s="35"/>
      <c r="Z143" s="35"/>
      <c r="AA143" s="35"/>
      <c r="AB143" s="40">
        <f t="shared" si="92"/>
        <v>0</v>
      </c>
      <c r="AC143" s="35"/>
      <c r="AD143" s="35"/>
      <c r="AE143" s="35"/>
      <c r="AF143" s="40">
        <f t="shared" si="93"/>
        <v>0</v>
      </c>
      <c r="AG143" s="40">
        <f t="shared" si="88"/>
        <v>0</v>
      </c>
      <c r="AH143" s="41">
        <f t="shared" si="94"/>
        <v>0</v>
      </c>
      <c r="AI143" s="42">
        <f t="shared" si="89"/>
        <v>0</v>
      </c>
    </row>
    <row r="144" spans="1:35" ht="12.75" hidden="1" customHeight="1" outlineLevel="1">
      <c r="A144" s="16">
        <v>4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90"/>
        <v>0</v>
      </c>
      <c r="U144" s="35"/>
      <c r="V144" s="35"/>
      <c r="W144" s="35"/>
      <c r="X144" s="40">
        <f t="shared" si="91"/>
        <v>0</v>
      </c>
      <c r="Y144" s="35"/>
      <c r="Z144" s="35"/>
      <c r="AA144" s="35"/>
      <c r="AB144" s="40">
        <f t="shared" si="92"/>
        <v>0</v>
      </c>
      <c r="AC144" s="35"/>
      <c r="AD144" s="35"/>
      <c r="AE144" s="35"/>
      <c r="AF144" s="40">
        <f t="shared" si="93"/>
        <v>0</v>
      </c>
      <c r="AG144" s="40">
        <f t="shared" si="88"/>
        <v>0</v>
      </c>
      <c r="AH144" s="41">
        <f t="shared" si="94"/>
        <v>0</v>
      </c>
      <c r="AI144" s="42">
        <f t="shared" si="89"/>
        <v>0</v>
      </c>
    </row>
    <row r="145" spans="1:35" ht="12.75" hidden="1" customHeight="1" outlineLevel="1">
      <c r="A145" s="16">
        <v>5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90"/>
        <v>0</v>
      </c>
      <c r="U145" s="35"/>
      <c r="V145" s="35"/>
      <c r="W145" s="35"/>
      <c r="X145" s="40">
        <f t="shared" si="91"/>
        <v>0</v>
      </c>
      <c r="Y145" s="35"/>
      <c r="Z145" s="35"/>
      <c r="AA145" s="35"/>
      <c r="AB145" s="40">
        <f t="shared" si="92"/>
        <v>0</v>
      </c>
      <c r="AC145" s="35"/>
      <c r="AD145" s="35"/>
      <c r="AE145" s="35"/>
      <c r="AF145" s="40">
        <f t="shared" si="93"/>
        <v>0</v>
      </c>
      <c r="AG145" s="40">
        <f t="shared" si="88"/>
        <v>0</v>
      </c>
      <c r="AH145" s="41">
        <f t="shared" si="94"/>
        <v>0</v>
      </c>
      <c r="AI145" s="42">
        <f t="shared" si="89"/>
        <v>0</v>
      </c>
    </row>
    <row r="146" spans="1:35" ht="12.75" hidden="1" customHeight="1" outlineLevel="1">
      <c r="A146" s="16">
        <v>6</v>
      </c>
      <c r="B146" s="32"/>
      <c r="C146" s="31"/>
      <c r="D146" s="32"/>
      <c r="E146" s="32"/>
      <c r="F146" s="32"/>
      <c r="G146" s="31"/>
      <c r="H146" s="31"/>
      <c r="I146" s="29"/>
      <c r="J146" s="33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90"/>
        <v>0</v>
      </c>
      <c r="U146" s="35"/>
      <c r="V146" s="35"/>
      <c r="W146" s="35"/>
      <c r="X146" s="40">
        <f t="shared" si="91"/>
        <v>0</v>
      </c>
      <c r="Y146" s="35"/>
      <c r="Z146" s="35"/>
      <c r="AA146" s="35"/>
      <c r="AB146" s="40">
        <f t="shared" si="92"/>
        <v>0</v>
      </c>
      <c r="AC146" s="35"/>
      <c r="AD146" s="35"/>
      <c r="AE146" s="35"/>
      <c r="AF146" s="40">
        <f t="shared" si="93"/>
        <v>0</v>
      </c>
      <c r="AG146" s="40">
        <f t="shared" si="88"/>
        <v>0</v>
      </c>
      <c r="AH146" s="41">
        <f t="shared" si="94"/>
        <v>0</v>
      </c>
      <c r="AI146" s="42">
        <f t="shared" si="89"/>
        <v>0</v>
      </c>
    </row>
    <row r="147" spans="1:35" ht="12.75" hidden="1" customHeight="1" outlineLevel="1">
      <c r="A147" s="16">
        <v>7</v>
      </c>
      <c r="B147" s="32"/>
      <c r="C147" s="31"/>
      <c r="D147" s="32"/>
      <c r="E147" s="32"/>
      <c r="F147" s="32"/>
      <c r="G147" s="31"/>
      <c r="H147" s="31"/>
      <c r="I147" s="29"/>
      <c r="J147" s="33"/>
      <c r="K147" s="32"/>
      <c r="L147" s="35"/>
      <c r="M147" s="35"/>
      <c r="N147" s="35"/>
      <c r="O147" s="32"/>
      <c r="P147" s="32"/>
      <c r="Q147" s="35"/>
      <c r="R147" s="35"/>
      <c r="S147" s="35"/>
      <c r="T147" s="40">
        <f t="shared" si="90"/>
        <v>0</v>
      </c>
      <c r="U147" s="35"/>
      <c r="V147" s="35"/>
      <c r="W147" s="35"/>
      <c r="X147" s="40">
        <f t="shared" si="91"/>
        <v>0</v>
      </c>
      <c r="Y147" s="35"/>
      <c r="Z147" s="35"/>
      <c r="AA147" s="35"/>
      <c r="AB147" s="40">
        <f t="shared" si="92"/>
        <v>0</v>
      </c>
      <c r="AC147" s="35"/>
      <c r="AD147" s="35"/>
      <c r="AE147" s="35"/>
      <c r="AF147" s="40">
        <f t="shared" si="93"/>
        <v>0</v>
      </c>
      <c r="AG147" s="40">
        <f t="shared" si="88"/>
        <v>0</v>
      </c>
      <c r="AH147" s="41">
        <f t="shared" si="94"/>
        <v>0</v>
      </c>
      <c r="AI147" s="42">
        <f t="shared" si="89"/>
        <v>0</v>
      </c>
    </row>
    <row r="148" spans="1:35" ht="12.75" hidden="1" customHeight="1" outlineLevel="1">
      <c r="A148" s="16">
        <v>8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si="90"/>
        <v>0</v>
      </c>
      <c r="U148" s="35"/>
      <c r="V148" s="35"/>
      <c r="W148" s="35"/>
      <c r="X148" s="40">
        <f t="shared" si="91"/>
        <v>0</v>
      </c>
      <c r="Y148" s="35"/>
      <c r="Z148" s="35"/>
      <c r="AA148" s="35"/>
      <c r="AB148" s="40">
        <f t="shared" si="92"/>
        <v>0</v>
      </c>
      <c r="AC148" s="35"/>
      <c r="AD148" s="35"/>
      <c r="AE148" s="35"/>
      <c r="AF148" s="40">
        <f t="shared" si="93"/>
        <v>0</v>
      </c>
      <c r="AG148" s="40">
        <f t="shared" si="88"/>
        <v>0</v>
      </c>
      <c r="AH148" s="41">
        <f t="shared" si="94"/>
        <v>0</v>
      </c>
      <c r="AI148" s="42">
        <f t="shared" si="89"/>
        <v>0</v>
      </c>
    </row>
    <row r="149" spans="1:35" ht="12.75" hidden="1" customHeight="1" outlineLevel="1">
      <c r="A149" s="16">
        <v>9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90"/>
        <v>0</v>
      </c>
      <c r="U149" s="35"/>
      <c r="V149" s="35"/>
      <c r="W149" s="35"/>
      <c r="X149" s="40">
        <f t="shared" si="91"/>
        <v>0</v>
      </c>
      <c r="Y149" s="35"/>
      <c r="Z149" s="35"/>
      <c r="AA149" s="35"/>
      <c r="AB149" s="40">
        <f t="shared" si="92"/>
        <v>0</v>
      </c>
      <c r="AC149" s="35"/>
      <c r="AD149" s="35"/>
      <c r="AE149" s="35"/>
      <c r="AF149" s="40">
        <f t="shared" si="93"/>
        <v>0</v>
      </c>
      <c r="AG149" s="40">
        <f t="shared" si="88"/>
        <v>0</v>
      </c>
      <c r="AH149" s="41">
        <f t="shared" si="94"/>
        <v>0</v>
      </c>
      <c r="AI149" s="42">
        <f t="shared" si="89"/>
        <v>0</v>
      </c>
    </row>
    <row r="150" spans="1:35" ht="12.75" hidden="1" customHeight="1" outlineLevel="1">
      <c r="A150" s="16">
        <v>10</v>
      </c>
      <c r="B150" s="32"/>
      <c r="C150" s="31"/>
      <c r="D150" s="32"/>
      <c r="E150" s="32"/>
      <c r="F150" s="32"/>
      <c r="G150" s="31"/>
      <c r="H150" s="31"/>
      <c r="I150" s="29"/>
      <c r="J150" s="34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90"/>
        <v>0</v>
      </c>
      <c r="U150" s="35"/>
      <c r="V150" s="35"/>
      <c r="W150" s="35"/>
      <c r="X150" s="40">
        <f t="shared" si="91"/>
        <v>0</v>
      </c>
      <c r="Y150" s="35"/>
      <c r="Z150" s="35"/>
      <c r="AA150" s="35"/>
      <c r="AB150" s="40">
        <f t="shared" si="92"/>
        <v>0</v>
      </c>
      <c r="AC150" s="35"/>
      <c r="AD150" s="35"/>
      <c r="AE150" s="35"/>
      <c r="AF150" s="40">
        <f t="shared" si="93"/>
        <v>0</v>
      </c>
      <c r="AG150" s="40">
        <f t="shared" si="88"/>
        <v>0</v>
      </c>
      <c r="AH150" s="41">
        <f t="shared" si="94"/>
        <v>0</v>
      </c>
      <c r="AI150" s="42">
        <f t="shared" si="89"/>
        <v>0</v>
      </c>
    </row>
    <row r="151" spans="1:35" ht="12.75" customHeight="1" collapsed="1">
      <c r="A151" s="142" t="s">
        <v>70</v>
      </c>
      <c r="B151" s="143"/>
      <c r="C151" s="143"/>
      <c r="D151" s="143"/>
      <c r="E151" s="143"/>
      <c r="F151" s="143"/>
      <c r="G151" s="143"/>
      <c r="H151" s="144"/>
      <c r="I151" s="55">
        <f>SUM(I141:I150)</f>
        <v>0</v>
      </c>
      <c r="J151" s="55">
        <f>SUM(J141:J150)</f>
        <v>0</v>
      </c>
      <c r="K151" s="56"/>
      <c r="L151" s="55">
        <f>SUM(L141:L150)</f>
        <v>0</v>
      </c>
      <c r="M151" s="55">
        <f>SUM(M141:M150)</f>
        <v>0</v>
      </c>
      <c r="N151" s="55">
        <f>SUM(N141:N150)</f>
        <v>0</v>
      </c>
      <c r="O151" s="57"/>
      <c r="P151" s="59"/>
      <c r="Q151" s="55">
        <f t="shared" ref="Q151:AG151" si="95">SUM(Q141:Q150)</f>
        <v>0</v>
      </c>
      <c r="R151" s="55">
        <f t="shared" si="95"/>
        <v>0</v>
      </c>
      <c r="S151" s="55">
        <f t="shared" si="95"/>
        <v>0</v>
      </c>
      <c r="T151" s="60">
        <f t="shared" si="95"/>
        <v>0</v>
      </c>
      <c r="U151" s="55">
        <f t="shared" si="95"/>
        <v>0</v>
      </c>
      <c r="V151" s="55">
        <f t="shared" si="95"/>
        <v>0</v>
      </c>
      <c r="W151" s="55">
        <f t="shared" si="95"/>
        <v>0</v>
      </c>
      <c r="X151" s="60">
        <f t="shared" si="95"/>
        <v>0</v>
      </c>
      <c r="Y151" s="55">
        <f t="shared" si="95"/>
        <v>0</v>
      </c>
      <c r="Z151" s="55">
        <f t="shared" si="95"/>
        <v>0</v>
      </c>
      <c r="AA151" s="55">
        <f t="shared" si="95"/>
        <v>0</v>
      </c>
      <c r="AB151" s="60">
        <f t="shared" si="95"/>
        <v>0</v>
      </c>
      <c r="AC151" s="55">
        <f t="shared" si="95"/>
        <v>0</v>
      </c>
      <c r="AD151" s="55">
        <f t="shared" si="95"/>
        <v>0</v>
      </c>
      <c r="AE151" s="55">
        <f t="shared" si="95"/>
        <v>0</v>
      </c>
      <c r="AF151" s="60">
        <f t="shared" si="95"/>
        <v>0</v>
      </c>
      <c r="AG151" s="53">
        <f t="shared" si="95"/>
        <v>0</v>
      </c>
      <c r="AH151" s="54">
        <f>IF(ISERROR(AG151/I151),0,AG151/I151)</f>
        <v>0</v>
      </c>
      <c r="AI151" s="54">
        <f>IF(ISERROR(AG151/$AG$191),0,AG151/$AG$191)</f>
        <v>0</v>
      </c>
    </row>
    <row r="152" spans="1:35" ht="12.75" customHeight="1">
      <c r="A152" s="36"/>
      <c r="B152" s="148" t="s">
        <v>71</v>
      </c>
      <c r="C152" s="149"/>
      <c r="D152" s="150"/>
      <c r="E152" s="18"/>
      <c r="F152" s="19"/>
      <c r="G152" s="20"/>
      <c r="H152" s="20"/>
      <c r="I152" s="21"/>
      <c r="J152" s="22"/>
      <c r="K152" s="23"/>
      <c r="L152" s="24"/>
      <c r="M152" s="24"/>
      <c r="N152" s="24"/>
      <c r="O152" s="19"/>
      <c r="P152" s="25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6"/>
      <c r="AI152" s="26"/>
    </row>
    <row r="153" spans="1:35" ht="12.75" hidden="1" customHeight="1" outlineLevel="1">
      <c r="A153" s="16">
        <v>1</v>
      </c>
      <c r="B153" s="28"/>
      <c r="C153" s="27"/>
      <c r="D153" s="28"/>
      <c r="E153" s="28"/>
      <c r="F153" s="28"/>
      <c r="G153" s="27"/>
      <c r="H153" s="27"/>
      <c r="I153" s="29"/>
      <c r="J153" s="30"/>
      <c r="K153" s="28"/>
      <c r="L153" s="35"/>
      <c r="M153" s="35"/>
      <c r="N153" s="35"/>
      <c r="O153" s="28"/>
      <c r="P153" s="28"/>
      <c r="Q153" s="35"/>
      <c r="R153" s="35"/>
      <c r="S153" s="35"/>
      <c r="T153" s="40">
        <f>SUM(Q153:S153)</f>
        <v>0</v>
      </c>
      <c r="U153" s="35"/>
      <c r="V153" s="35"/>
      <c r="W153" s="35"/>
      <c r="X153" s="40">
        <f>SUM(U153:W153)</f>
        <v>0</v>
      </c>
      <c r="Y153" s="35"/>
      <c r="Z153" s="35"/>
      <c r="AA153" s="35"/>
      <c r="AB153" s="40">
        <f>SUM(Y153:AA153)</f>
        <v>0</v>
      </c>
      <c r="AC153" s="35"/>
      <c r="AD153" s="35"/>
      <c r="AE153" s="35"/>
      <c r="AF153" s="40">
        <f>SUM(AC153:AE153)</f>
        <v>0</v>
      </c>
      <c r="AG153" s="40">
        <f t="shared" ref="AG153:AG162" si="96">SUM(T153,X153,AB153,AF153)</f>
        <v>0</v>
      </c>
      <c r="AH153" s="41">
        <f>IF(ISERROR(AG153/I153),0,AG153/I153)</f>
        <v>0</v>
      </c>
      <c r="AI153" s="42">
        <f t="shared" ref="AI153:AI162" si="97">IF(ISERROR(AG153/$AG$191),"-",AG153/$AG$191)</f>
        <v>0</v>
      </c>
    </row>
    <row r="154" spans="1:35" ht="12.75" hidden="1" customHeight="1" outlineLevel="1">
      <c r="A154" s="16">
        <v>2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ref="T154:T162" si="98">SUM(Q154:S154)</f>
        <v>0</v>
      </c>
      <c r="U154" s="35"/>
      <c r="V154" s="35"/>
      <c r="W154" s="35"/>
      <c r="X154" s="40">
        <f t="shared" ref="X154:X162" si="99">SUM(U154:W154)</f>
        <v>0</v>
      </c>
      <c r="Y154" s="35"/>
      <c r="Z154" s="35"/>
      <c r="AA154" s="35"/>
      <c r="AB154" s="40">
        <f t="shared" ref="AB154:AB162" si="100">SUM(Y154:AA154)</f>
        <v>0</v>
      </c>
      <c r="AC154" s="35"/>
      <c r="AD154" s="35"/>
      <c r="AE154" s="35"/>
      <c r="AF154" s="40">
        <f t="shared" ref="AF154:AF162" si="101">SUM(AC154:AE154)</f>
        <v>0</v>
      </c>
      <c r="AG154" s="40">
        <f t="shared" si="96"/>
        <v>0</v>
      </c>
      <c r="AH154" s="41">
        <f t="shared" ref="AH154:AH162" si="102">IF(ISERROR(AG154/I154),0,AG154/I154)</f>
        <v>0</v>
      </c>
      <c r="AI154" s="42">
        <f t="shared" si="97"/>
        <v>0</v>
      </c>
    </row>
    <row r="155" spans="1:35" ht="12.75" hidden="1" customHeight="1" outlineLevel="1">
      <c r="A155" s="16">
        <v>3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si="98"/>
        <v>0</v>
      </c>
      <c r="U155" s="35"/>
      <c r="V155" s="35"/>
      <c r="W155" s="35"/>
      <c r="X155" s="40">
        <f t="shared" si="99"/>
        <v>0</v>
      </c>
      <c r="Y155" s="35"/>
      <c r="Z155" s="35"/>
      <c r="AA155" s="35"/>
      <c r="AB155" s="40">
        <f t="shared" si="100"/>
        <v>0</v>
      </c>
      <c r="AC155" s="35"/>
      <c r="AD155" s="35"/>
      <c r="AE155" s="35"/>
      <c r="AF155" s="40">
        <f t="shared" si="101"/>
        <v>0</v>
      </c>
      <c r="AG155" s="40">
        <f t="shared" si="96"/>
        <v>0</v>
      </c>
      <c r="AH155" s="41">
        <f t="shared" si="102"/>
        <v>0</v>
      </c>
      <c r="AI155" s="42">
        <f t="shared" si="97"/>
        <v>0</v>
      </c>
    </row>
    <row r="156" spans="1:35" ht="12.75" hidden="1" customHeight="1" outlineLevel="1">
      <c r="A156" s="16">
        <v>4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98"/>
        <v>0</v>
      </c>
      <c r="U156" s="35"/>
      <c r="V156" s="35"/>
      <c r="W156" s="35"/>
      <c r="X156" s="40">
        <f t="shared" si="99"/>
        <v>0</v>
      </c>
      <c r="Y156" s="35"/>
      <c r="Z156" s="35"/>
      <c r="AA156" s="35"/>
      <c r="AB156" s="40">
        <f t="shared" si="100"/>
        <v>0</v>
      </c>
      <c r="AC156" s="35"/>
      <c r="AD156" s="35"/>
      <c r="AE156" s="35"/>
      <c r="AF156" s="40">
        <f t="shared" si="101"/>
        <v>0</v>
      </c>
      <c r="AG156" s="40">
        <f t="shared" si="96"/>
        <v>0</v>
      </c>
      <c r="AH156" s="41">
        <f t="shared" si="102"/>
        <v>0</v>
      </c>
      <c r="AI156" s="42">
        <f t="shared" si="97"/>
        <v>0</v>
      </c>
    </row>
    <row r="157" spans="1:35" ht="12.75" hidden="1" customHeight="1" outlineLevel="1">
      <c r="A157" s="16">
        <v>5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98"/>
        <v>0</v>
      </c>
      <c r="U157" s="35"/>
      <c r="V157" s="35"/>
      <c r="W157" s="35"/>
      <c r="X157" s="40">
        <f t="shared" si="99"/>
        <v>0</v>
      </c>
      <c r="Y157" s="35"/>
      <c r="Z157" s="35"/>
      <c r="AA157" s="35"/>
      <c r="AB157" s="40">
        <f t="shared" si="100"/>
        <v>0</v>
      </c>
      <c r="AC157" s="35"/>
      <c r="AD157" s="35"/>
      <c r="AE157" s="35"/>
      <c r="AF157" s="40">
        <f t="shared" si="101"/>
        <v>0</v>
      </c>
      <c r="AG157" s="40">
        <f t="shared" si="96"/>
        <v>0</v>
      </c>
      <c r="AH157" s="41">
        <f t="shared" si="102"/>
        <v>0</v>
      </c>
      <c r="AI157" s="42">
        <f t="shared" si="97"/>
        <v>0</v>
      </c>
    </row>
    <row r="158" spans="1:35" ht="12.75" hidden="1" customHeight="1" outlineLevel="1">
      <c r="A158" s="16">
        <v>6</v>
      </c>
      <c r="B158" s="32"/>
      <c r="C158" s="31"/>
      <c r="D158" s="32"/>
      <c r="E158" s="32"/>
      <c r="F158" s="32"/>
      <c r="G158" s="31"/>
      <c r="H158" s="31"/>
      <c r="I158" s="29"/>
      <c r="J158" s="33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98"/>
        <v>0</v>
      </c>
      <c r="U158" s="35"/>
      <c r="V158" s="35"/>
      <c r="W158" s="35"/>
      <c r="X158" s="40">
        <f t="shared" si="99"/>
        <v>0</v>
      </c>
      <c r="Y158" s="35"/>
      <c r="Z158" s="35"/>
      <c r="AA158" s="35"/>
      <c r="AB158" s="40">
        <f t="shared" si="100"/>
        <v>0</v>
      </c>
      <c r="AC158" s="35"/>
      <c r="AD158" s="35"/>
      <c r="AE158" s="35"/>
      <c r="AF158" s="40">
        <f t="shared" si="101"/>
        <v>0</v>
      </c>
      <c r="AG158" s="40">
        <f t="shared" si="96"/>
        <v>0</v>
      </c>
      <c r="AH158" s="41">
        <f t="shared" si="102"/>
        <v>0</v>
      </c>
      <c r="AI158" s="42">
        <f t="shared" si="97"/>
        <v>0</v>
      </c>
    </row>
    <row r="159" spans="1:35" ht="12.75" hidden="1" customHeight="1" outlineLevel="1">
      <c r="A159" s="16">
        <v>7</v>
      </c>
      <c r="B159" s="32"/>
      <c r="C159" s="31"/>
      <c r="D159" s="32"/>
      <c r="E159" s="32"/>
      <c r="F159" s="32"/>
      <c r="G159" s="31"/>
      <c r="H159" s="31"/>
      <c r="I159" s="29"/>
      <c r="J159" s="33"/>
      <c r="K159" s="32"/>
      <c r="L159" s="35"/>
      <c r="M159" s="35"/>
      <c r="N159" s="35"/>
      <c r="O159" s="32"/>
      <c r="P159" s="32"/>
      <c r="Q159" s="35"/>
      <c r="R159" s="35"/>
      <c r="S159" s="35"/>
      <c r="T159" s="40">
        <f t="shared" si="98"/>
        <v>0</v>
      </c>
      <c r="U159" s="35"/>
      <c r="V159" s="35"/>
      <c r="W159" s="35"/>
      <c r="X159" s="40">
        <f t="shared" si="99"/>
        <v>0</v>
      </c>
      <c r="Y159" s="35"/>
      <c r="Z159" s="35"/>
      <c r="AA159" s="35"/>
      <c r="AB159" s="40">
        <f t="shared" si="100"/>
        <v>0</v>
      </c>
      <c r="AC159" s="35"/>
      <c r="AD159" s="35"/>
      <c r="AE159" s="35"/>
      <c r="AF159" s="40">
        <f t="shared" si="101"/>
        <v>0</v>
      </c>
      <c r="AG159" s="40">
        <f t="shared" si="96"/>
        <v>0</v>
      </c>
      <c r="AH159" s="41">
        <f t="shared" si="102"/>
        <v>0</v>
      </c>
      <c r="AI159" s="42">
        <f t="shared" si="97"/>
        <v>0</v>
      </c>
    </row>
    <row r="160" spans="1:35" ht="12.75" hidden="1" customHeight="1" outlineLevel="1">
      <c r="A160" s="16">
        <v>8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si="98"/>
        <v>0</v>
      </c>
      <c r="U160" s="35"/>
      <c r="V160" s="35"/>
      <c r="W160" s="35"/>
      <c r="X160" s="40">
        <f t="shared" si="99"/>
        <v>0</v>
      </c>
      <c r="Y160" s="35"/>
      <c r="Z160" s="35"/>
      <c r="AA160" s="35"/>
      <c r="AB160" s="40">
        <f t="shared" si="100"/>
        <v>0</v>
      </c>
      <c r="AC160" s="35"/>
      <c r="AD160" s="35"/>
      <c r="AE160" s="35"/>
      <c r="AF160" s="40">
        <f t="shared" si="101"/>
        <v>0</v>
      </c>
      <c r="AG160" s="40">
        <f t="shared" si="96"/>
        <v>0</v>
      </c>
      <c r="AH160" s="41">
        <f t="shared" si="102"/>
        <v>0</v>
      </c>
      <c r="AI160" s="42">
        <f t="shared" si="97"/>
        <v>0</v>
      </c>
    </row>
    <row r="161" spans="1:35" ht="12.75" hidden="1" customHeight="1" outlineLevel="1">
      <c r="A161" s="16">
        <v>9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98"/>
        <v>0</v>
      </c>
      <c r="U161" s="35"/>
      <c r="V161" s="35"/>
      <c r="W161" s="35"/>
      <c r="X161" s="40">
        <f t="shared" si="99"/>
        <v>0</v>
      </c>
      <c r="Y161" s="35"/>
      <c r="Z161" s="35"/>
      <c r="AA161" s="35"/>
      <c r="AB161" s="40">
        <f t="shared" si="100"/>
        <v>0</v>
      </c>
      <c r="AC161" s="35"/>
      <c r="AD161" s="35"/>
      <c r="AE161" s="35"/>
      <c r="AF161" s="40">
        <f t="shared" si="101"/>
        <v>0</v>
      </c>
      <c r="AG161" s="40">
        <f t="shared" si="96"/>
        <v>0</v>
      </c>
      <c r="AH161" s="41">
        <f t="shared" si="102"/>
        <v>0</v>
      </c>
      <c r="AI161" s="42">
        <f t="shared" si="97"/>
        <v>0</v>
      </c>
    </row>
    <row r="162" spans="1:35" ht="12.75" hidden="1" customHeight="1" outlineLevel="1">
      <c r="A162" s="16">
        <v>10</v>
      </c>
      <c r="B162" s="32"/>
      <c r="C162" s="31"/>
      <c r="D162" s="32"/>
      <c r="E162" s="32"/>
      <c r="F162" s="32"/>
      <c r="G162" s="31"/>
      <c r="H162" s="31"/>
      <c r="I162" s="29"/>
      <c r="J162" s="34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98"/>
        <v>0</v>
      </c>
      <c r="U162" s="35"/>
      <c r="V162" s="35"/>
      <c r="W162" s="35"/>
      <c r="X162" s="40">
        <f t="shared" si="99"/>
        <v>0</v>
      </c>
      <c r="Y162" s="35"/>
      <c r="Z162" s="35"/>
      <c r="AA162" s="35"/>
      <c r="AB162" s="40">
        <f t="shared" si="100"/>
        <v>0</v>
      </c>
      <c r="AC162" s="35"/>
      <c r="AD162" s="35"/>
      <c r="AE162" s="35"/>
      <c r="AF162" s="40">
        <f t="shared" si="101"/>
        <v>0</v>
      </c>
      <c r="AG162" s="40">
        <f t="shared" si="96"/>
        <v>0</v>
      </c>
      <c r="AH162" s="41">
        <f t="shared" si="102"/>
        <v>0</v>
      </c>
      <c r="AI162" s="42">
        <f t="shared" si="97"/>
        <v>0</v>
      </c>
    </row>
    <row r="163" spans="1:35" ht="12.75" customHeight="1" collapsed="1">
      <c r="A163" s="142" t="s">
        <v>72</v>
      </c>
      <c r="B163" s="143"/>
      <c r="C163" s="143"/>
      <c r="D163" s="143"/>
      <c r="E163" s="143"/>
      <c r="F163" s="143"/>
      <c r="G163" s="143"/>
      <c r="H163" s="144"/>
      <c r="I163" s="55">
        <f>SUM(I153:I162)</f>
        <v>0</v>
      </c>
      <c r="J163" s="55">
        <f>SUM(J153:J162)</f>
        <v>0</v>
      </c>
      <c r="K163" s="56"/>
      <c r="L163" s="55">
        <f>SUM(L153:L162)</f>
        <v>0</v>
      </c>
      <c r="M163" s="55">
        <f>SUM(M153:M162)</f>
        <v>0</v>
      </c>
      <c r="N163" s="55">
        <f>SUM(N153:N162)</f>
        <v>0</v>
      </c>
      <c r="O163" s="57"/>
      <c r="P163" s="59"/>
      <c r="Q163" s="55">
        <f t="shared" ref="Q163:AG163" si="103">SUM(Q153:Q162)</f>
        <v>0</v>
      </c>
      <c r="R163" s="55">
        <f t="shared" si="103"/>
        <v>0</v>
      </c>
      <c r="S163" s="55">
        <f t="shared" si="103"/>
        <v>0</v>
      </c>
      <c r="T163" s="60">
        <f t="shared" si="103"/>
        <v>0</v>
      </c>
      <c r="U163" s="55">
        <f t="shared" si="103"/>
        <v>0</v>
      </c>
      <c r="V163" s="55">
        <f t="shared" si="103"/>
        <v>0</v>
      </c>
      <c r="W163" s="55">
        <f t="shared" si="103"/>
        <v>0</v>
      </c>
      <c r="X163" s="60">
        <f t="shared" si="103"/>
        <v>0</v>
      </c>
      <c r="Y163" s="55">
        <f t="shared" si="103"/>
        <v>0</v>
      </c>
      <c r="Z163" s="55">
        <f t="shared" si="103"/>
        <v>0</v>
      </c>
      <c r="AA163" s="55">
        <f t="shared" si="103"/>
        <v>0</v>
      </c>
      <c r="AB163" s="60">
        <f t="shared" si="103"/>
        <v>0</v>
      </c>
      <c r="AC163" s="55">
        <f t="shared" si="103"/>
        <v>0</v>
      </c>
      <c r="AD163" s="55">
        <f t="shared" si="103"/>
        <v>0</v>
      </c>
      <c r="AE163" s="55">
        <f t="shared" si="103"/>
        <v>0</v>
      </c>
      <c r="AF163" s="60">
        <f t="shared" si="103"/>
        <v>0</v>
      </c>
      <c r="AG163" s="53">
        <f t="shared" si="103"/>
        <v>0</v>
      </c>
      <c r="AH163" s="54">
        <f>IF(ISERROR(AG163/I163),0,AG163/I163)</f>
        <v>0</v>
      </c>
      <c r="AI163" s="54">
        <f>IF(ISERROR(AG163/$AG$191),0,AG163/$AG$191)</f>
        <v>0</v>
      </c>
    </row>
    <row r="164" spans="1:35" ht="12.75" customHeight="1">
      <c r="A164" s="36"/>
      <c r="B164" s="148" t="s">
        <v>20</v>
      </c>
      <c r="C164" s="149"/>
      <c r="D164" s="150"/>
      <c r="E164" s="18"/>
      <c r="F164" s="19"/>
      <c r="G164" s="20"/>
      <c r="H164" s="20"/>
      <c r="I164" s="21"/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 ht="12.75" hidden="1" customHeight="1" outlineLevel="1">
      <c r="A165" s="16">
        <v>1</v>
      </c>
      <c r="B165" s="28"/>
      <c r="C165" s="27"/>
      <c r="D165" s="28"/>
      <c r="E165" s="28"/>
      <c r="F165" s="28"/>
      <c r="G165" s="27"/>
      <c r="H165" s="27"/>
      <c r="I165" s="29"/>
      <c r="J165" s="30"/>
      <c r="K165" s="28"/>
      <c r="L165" s="35"/>
      <c r="M165" s="35"/>
      <c r="N165" s="35"/>
      <c r="O165" s="28"/>
      <c r="P165" s="28"/>
      <c r="Q165" s="35"/>
      <c r="R165" s="35"/>
      <c r="S165" s="35"/>
      <c r="T165" s="40">
        <f>SUM(Q165:S165)</f>
        <v>0</v>
      </c>
      <c r="U165" s="35"/>
      <c r="V165" s="35"/>
      <c r="W165" s="35"/>
      <c r="X165" s="40">
        <f>SUM(U165:W165)</f>
        <v>0</v>
      </c>
      <c r="Y165" s="35"/>
      <c r="Z165" s="35"/>
      <c r="AA165" s="35"/>
      <c r="AB165" s="40">
        <f>SUM(Y165:AA165)</f>
        <v>0</v>
      </c>
      <c r="AC165" s="35"/>
      <c r="AD165" s="35"/>
      <c r="AE165" s="35"/>
      <c r="AF165" s="40">
        <f>SUM(AC165:AE165)</f>
        <v>0</v>
      </c>
      <c r="AG165" s="40">
        <f t="shared" ref="AG165:AG174" si="104">SUM(T165,X165,AB165,AF165)</f>
        <v>0</v>
      </c>
      <c r="AH165" s="41">
        <f>IF(ISERROR(AG165/I165),0,AG165/I165)</f>
        <v>0</v>
      </c>
      <c r="AI165" s="42">
        <f t="shared" ref="AI165:AI174" si="105">IF(ISERROR(AG165/$AG$191),"-",AG165/$AG$191)</f>
        <v>0</v>
      </c>
    </row>
    <row r="166" spans="1:35" ht="12.75" hidden="1" customHeight="1" outlineLevel="1">
      <c r="A166" s="16">
        <v>2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ref="T166:T174" si="106">SUM(Q166:S166)</f>
        <v>0</v>
      </c>
      <c r="U166" s="35"/>
      <c r="V166" s="35"/>
      <c r="W166" s="35"/>
      <c r="X166" s="40">
        <f t="shared" ref="X166:X174" si="107">SUM(U166:W166)</f>
        <v>0</v>
      </c>
      <c r="Y166" s="35"/>
      <c r="Z166" s="35"/>
      <c r="AA166" s="35"/>
      <c r="AB166" s="40">
        <f t="shared" ref="AB166:AB174" si="108">SUM(Y166:AA166)</f>
        <v>0</v>
      </c>
      <c r="AC166" s="35"/>
      <c r="AD166" s="35"/>
      <c r="AE166" s="35"/>
      <c r="AF166" s="40">
        <f t="shared" ref="AF166:AF174" si="109">SUM(AC166:AE166)</f>
        <v>0</v>
      </c>
      <c r="AG166" s="40">
        <f t="shared" si="104"/>
        <v>0</v>
      </c>
      <c r="AH166" s="41">
        <f t="shared" ref="AH166:AH174" si="110">IF(ISERROR(AG166/I166),0,AG166/I166)</f>
        <v>0</v>
      </c>
      <c r="AI166" s="42">
        <f t="shared" si="105"/>
        <v>0</v>
      </c>
    </row>
    <row r="167" spans="1:35" ht="12.75" hidden="1" customHeight="1" outlineLevel="1">
      <c r="A167" s="16">
        <v>3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si="106"/>
        <v>0</v>
      </c>
      <c r="U167" s="35"/>
      <c r="V167" s="35"/>
      <c r="W167" s="35"/>
      <c r="X167" s="40">
        <f t="shared" si="107"/>
        <v>0</v>
      </c>
      <c r="Y167" s="35"/>
      <c r="Z167" s="35"/>
      <c r="AA167" s="35"/>
      <c r="AB167" s="40">
        <f t="shared" si="108"/>
        <v>0</v>
      </c>
      <c r="AC167" s="35"/>
      <c r="AD167" s="35"/>
      <c r="AE167" s="35"/>
      <c r="AF167" s="40">
        <f t="shared" si="109"/>
        <v>0</v>
      </c>
      <c r="AG167" s="40">
        <f t="shared" si="104"/>
        <v>0</v>
      </c>
      <c r="AH167" s="41">
        <f t="shared" si="110"/>
        <v>0</v>
      </c>
      <c r="AI167" s="42">
        <f t="shared" si="105"/>
        <v>0</v>
      </c>
    </row>
    <row r="168" spans="1:35" ht="12.75" hidden="1" customHeight="1" outlineLevel="1">
      <c r="A168" s="16">
        <v>4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06"/>
        <v>0</v>
      </c>
      <c r="U168" s="35"/>
      <c r="V168" s="35"/>
      <c r="W168" s="35"/>
      <c r="X168" s="40">
        <f t="shared" si="107"/>
        <v>0</v>
      </c>
      <c r="Y168" s="35"/>
      <c r="Z168" s="35"/>
      <c r="AA168" s="35"/>
      <c r="AB168" s="40">
        <f t="shared" si="108"/>
        <v>0</v>
      </c>
      <c r="AC168" s="35"/>
      <c r="AD168" s="35"/>
      <c r="AE168" s="35"/>
      <c r="AF168" s="40">
        <f t="shared" si="109"/>
        <v>0</v>
      </c>
      <c r="AG168" s="40">
        <f t="shared" si="104"/>
        <v>0</v>
      </c>
      <c r="AH168" s="41">
        <f t="shared" si="110"/>
        <v>0</v>
      </c>
      <c r="AI168" s="42">
        <f t="shared" si="105"/>
        <v>0</v>
      </c>
    </row>
    <row r="169" spans="1:35" ht="12.75" hidden="1" customHeight="1" outlineLevel="1">
      <c r="A169" s="16">
        <v>5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06"/>
        <v>0</v>
      </c>
      <c r="U169" s="35"/>
      <c r="V169" s="35"/>
      <c r="W169" s="35"/>
      <c r="X169" s="40">
        <f t="shared" si="107"/>
        <v>0</v>
      </c>
      <c r="Y169" s="35"/>
      <c r="Z169" s="35"/>
      <c r="AA169" s="35"/>
      <c r="AB169" s="40">
        <f t="shared" si="108"/>
        <v>0</v>
      </c>
      <c r="AC169" s="35"/>
      <c r="AD169" s="35"/>
      <c r="AE169" s="35"/>
      <c r="AF169" s="40">
        <f t="shared" si="109"/>
        <v>0</v>
      </c>
      <c r="AG169" s="40">
        <f t="shared" si="104"/>
        <v>0</v>
      </c>
      <c r="AH169" s="41">
        <f t="shared" si="110"/>
        <v>0</v>
      </c>
      <c r="AI169" s="42">
        <f t="shared" si="105"/>
        <v>0</v>
      </c>
    </row>
    <row r="170" spans="1:35" ht="12.75" hidden="1" customHeight="1" outlineLevel="1">
      <c r="A170" s="16">
        <v>6</v>
      </c>
      <c r="B170" s="32"/>
      <c r="C170" s="31"/>
      <c r="D170" s="32"/>
      <c r="E170" s="32"/>
      <c r="F170" s="32"/>
      <c r="G170" s="31"/>
      <c r="H170" s="31"/>
      <c r="I170" s="29"/>
      <c r="J170" s="33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06"/>
        <v>0</v>
      </c>
      <c r="U170" s="35"/>
      <c r="V170" s="35"/>
      <c r="W170" s="35"/>
      <c r="X170" s="40">
        <f t="shared" si="107"/>
        <v>0</v>
      </c>
      <c r="Y170" s="35"/>
      <c r="Z170" s="35"/>
      <c r="AA170" s="35"/>
      <c r="AB170" s="40">
        <f t="shared" si="108"/>
        <v>0</v>
      </c>
      <c r="AC170" s="35"/>
      <c r="AD170" s="35"/>
      <c r="AE170" s="35"/>
      <c r="AF170" s="40">
        <f t="shared" si="109"/>
        <v>0</v>
      </c>
      <c r="AG170" s="40">
        <f t="shared" si="104"/>
        <v>0</v>
      </c>
      <c r="AH170" s="41">
        <f t="shared" si="110"/>
        <v>0</v>
      </c>
      <c r="AI170" s="42">
        <f t="shared" si="105"/>
        <v>0</v>
      </c>
    </row>
    <row r="171" spans="1:35" ht="12.75" hidden="1" customHeight="1" outlineLevel="1">
      <c r="A171" s="16">
        <v>7</v>
      </c>
      <c r="B171" s="32"/>
      <c r="C171" s="31"/>
      <c r="D171" s="32"/>
      <c r="E171" s="32"/>
      <c r="F171" s="32"/>
      <c r="G171" s="31"/>
      <c r="H171" s="31"/>
      <c r="I171" s="29"/>
      <c r="J171" s="33"/>
      <c r="K171" s="32"/>
      <c r="L171" s="35"/>
      <c r="M171" s="35"/>
      <c r="N171" s="35"/>
      <c r="O171" s="32"/>
      <c r="P171" s="32"/>
      <c r="Q171" s="35"/>
      <c r="R171" s="35"/>
      <c r="S171" s="35"/>
      <c r="T171" s="40">
        <f t="shared" si="106"/>
        <v>0</v>
      </c>
      <c r="U171" s="35"/>
      <c r="V171" s="35"/>
      <c r="W171" s="35"/>
      <c r="X171" s="40">
        <f t="shared" si="107"/>
        <v>0</v>
      </c>
      <c r="Y171" s="35"/>
      <c r="Z171" s="35"/>
      <c r="AA171" s="35"/>
      <c r="AB171" s="40">
        <f t="shared" si="108"/>
        <v>0</v>
      </c>
      <c r="AC171" s="35"/>
      <c r="AD171" s="35"/>
      <c r="AE171" s="35"/>
      <c r="AF171" s="40">
        <f t="shared" si="109"/>
        <v>0</v>
      </c>
      <c r="AG171" s="40">
        <f t="shared" si="104"/>
        <v>0</v>
      </c>
      <c r="AH171" s="41">
        <f t="shared" si="110"/>
        <v>0</v>
      </c>
      <c r="AI171" s="42">
        <f t="shared" si="105"/>
        <v>0</v>
      </c>
    </row>
    <row r="172" spans="1:35" ht="12.75" hidden="1" customHeight="1" outlineLevel="1">
      <c r="A172" s="16">
        <v>8</v>
      </c>
      <c r="B172" s="32"/>
      <c r="C172" s="31"/>
      <c r="D172" s="32"/>
      <c r="E172" s="32"/>
      <c r="F172" s="32"/>
      <c r="G172" s="31"/>
      <c r="H172" s="31"/>
      <c r="I172" s="29"/>
      <c r="J172" s="33"/>
      <c r="K172" s="32"/>
      <c r="L172" s="35"/>
      <c r="M172" s="35"/>
      <c r="N172" s="35"/>
      <c r="O172" s="32"/>
      <c r="P172" s="32"/>
      <c r="Q172" s="35"/>
      <c r="R172" s="35"/>
      <c r="S172" s="35"/>
      <c r="T172" s="40">
        <f t="shared" si="106"/>
        <v>0</v>
      </c>
      <c r="U172" s="35"/>
      <c r="V172" s="35"/>
      <c r="W172" s="35"/>
      <c r="X172" s="40">
        <f t="shared" si="107"/>
        <v>0</v>
      </c>
      <c r="Y172" s="35"/>
      <c r="Z172" s="35"/>
      <c r="AA172" s="35"/>
      <c r="AB172" s="40">
        <f t="shared" si="108"/>
        <v>0</v>
      </c>
      <c r="AC172" s="35"/>
      <c r="AD172" s="35"/>
      <c r="AE172" s="35"/>
      <c r="AF172" s="40">
        <f t="shared" si="109"/>
        <v>0</v>
      </c>
      <c r="AG172" s="40">
        <f t="shared" si="104"/>
        <v>0</v>
      </c>
      <c r="AH172" s="41">
        <f t="shared" si="110"/>
        <v>0</v>
      </c>
      <c r="AI172" s="42">
        <f t="shared" si="105"/>
        <v>0</v>
      </c>
    </row>
    <row r="173" spans="1:35" ht="12.75" hidden="1" customHeight="1" outlineLevel="1">
      <c r="A173" s="16">
        <v>9</v>
      </c>
      <c r="B173" s="32"/>
      <c r="C173" s="31"/>
      <c r="D173" s="32"/>
      <c r="E173" s="32"/>
      <c r="F173" s="32"/>
      <c r="G173" s="31"/>
      <c r="H173" s="31"/>
      <c r="I173" s="29"/>
      <c r="J173" s="33"/>
      <c r="K173" s="32"/>
      <c r="L173" s="35"/>
      <c r="M173" s="35"/>
      <c r="N173" s="35"/>
      <c r="O173" s="32"/>
      <c r="P173" s="32"/>
      <c r="Q173" s="35"/>
      <c r="R173" s="35"/>
      <c r="S173" s="35"/>
      <c r="T173" s="40">
        <f t="shared" si="106"/>
        <v>0</v>
      </c>
      <c r="U173" s="35"/>
      <c r="V173" s="35"/>
      <c r="W173" s="35"/>
      <c r="X173" s="40">
        <f t="shared" si="107"/>
        <v>0</v>
      </c>
      <c r="Y173" s="35"/>
      <c r="Z173" s="35"/>
      <c r="AA173" s="35"/>
      <c r="AB173" s="40">
        <f t="shared" si="108"/>
        <v>0</v>
      </c>
      <c r="AC173" s="35"/>
      <c r="AD173" s="35"/>
      <c r="AE173" s="35"/>
      <c r="AF173" s="40">
        <f t="shared" si="109"/>
        <v>0</v>
      </c>
      <c r="AG173" s="40">
        <f t="shared" si="104"/>
        <v>0</v>
      </c>
      <c r="AH173" s="41">
        <f t="shared" si="110"/>
        <v>0</v>
      </c>
      <c r="AI173" s="42">
        <f t="shared" si="105"/>
        <v>0</v>
      </c>
    </row>
    <row r="174" spans="1:35" ht="12.75" hidden="1" customHeight="1" outlineLevel="1">
      <c r="A174" s="16">
        <v>10</v>
      </c>
      <c r="B174" s="32"/>
      <c r="C174" s="31"/>
      <c r="D174" s="32"/>
      <c r="E174" s="32"/>
      <c r="F174" s="32"/>
      <c r="G174" s="31"/>
      <c r="H174" s="31"/>
      <c r="I174" s="29"/>
      <c r="J174" s="34"/>
      <c r="K174" s="32"/>
      <c r="L174" s="35"/>
      <c r="M174" s="35"/>
      <c r="N174" s="35"/>
      <c r="O174" s="32"/>
      <c r="P174" s="32"/>
      <c r="Q174" s="35"/>
      <c r="R174" s="35"/>
      <c r="S174" s="35"/>
      <c r="T174" s="40">
        <f t="shared" si="106"/>
        <v>0</v>
      </c>
      <c r="U174" s="35"/>
      <c r="V174" s="35"/>
      <c r="W174" s="35"/>
      <c r="X174" s="40">
        <f t="shared" si="107"/>
        <v>0</v>
      </c>
      <c r="Y174" s="35"/>
      <c r="Z174" s="35"/>
      <c r="AA174" s="35"/>
      <c r="AB174" s="40">
        <f t="shared" si="108"/>
        <v>0</v>
      </c>
      <c r="AC174" s="35"/>
      <c r="AD174" s="35"/>
      <c r="AE174" s="35"/>
      <c r="AF174" s="40">
        <f t="shared" si="109"/>
        <v>0</v>
      </c>
      <c r="AG174" s="40">
        <f t="shared" si="104"/>
        <v>0</v>
      </c>
      <c r="AH174" s="41">
        <f t="shared" si="110"/>
        <v>0</v>
      </c>
      <c r="AI174" s="42">
        <f t="shared" si="105"/>
        <v>0</v>
      </c>
    </row>
    <row r="175" spans="1:35" ht="12.75" customHeight="1" collapsed="1">
      <c r="A175" s="142" t="s">
        <v>73</v>
      </c>
      <c r="B175" s="143"/>
      <c r="C175" s="143"/>
      <c r="D175" s="143"/>
      <c r="E175" s="143"/>
      <c r="F175" s="143"/>
      <c r="G175" s="143"/>
      <c r="H175" s="144"/>
      <c r="I175" s="55">
        <f>SUM(I165:I174)</f>
        <v>0</v>
      </c>
      <c r="J175" s="55">
        <f>SUM(J165:J174)</f>
        <v>0</v>
      </c>
      <c r="K175" s="56"/>
      <c r="L175" s="55">
        <f>SUM(L165:L174)</f>
        <v>0</v>
      </c>
      <c r="M175" s="55">
        <f>SUM(M165:M174)</f>
        <v>0</v>
      </c>
      <c r="N175" s="55">
        <f>SUM(N165:N174)</f>
        <v>0</v>
      </c>
      <c r="O175" s="57"/>
      <c r="P175" s="59"/>
      <c r="Q175" s="55">
        <f t="shared" ref="Q175:AG175" si="111">SUM(Q165:Q174)</f>
        <v>0</v>
      </c>
      <c r="R175" s="55">
        <f t="shared" si="111"/>
        <v>0</v>
      </c>
      <c r="S175" s="55">
        <f t="shared" si="111"/>
        <v>0</v>
      </c>
      <c r="T175" s="60">
        <f t="shared" si="111"/>
        <v>0</v>
      </c>
      <c r="U175" s="55">
        <f t="shared" si="111"/>
        <v>0</v>
      </c>
      <c r="V175" s="55">
        <f t="shared" si="111"/>
        <v>0</v>
      </c>
      <c r="W175" s="55">
        <f t="shared" si="111"/>
        <v>0</v>
      </c>
      <c r="X175" s="60">
        <f t="shared" si="111"/>
        <v>0</v>
      </c>
      <c r="Y175" s="55">
        <f t="shared" si="111"/>
        <v>0</v>
      </c>
      <c r="Z175" s="55">
        <f t="shared" si="111"/>
        <v>0</v>
      </c>
      <c r="AA175" s="55">
        <f t="shared" si="111"/>
        <v>0</v>
      </c>
      <c r="AB175" s="60">
        <f t="shared" si="111"/>
        <v>0</v>
      </c>
      <c r="AC175" s="55">
        <f t="shared" si="111"/>
        <v>0</v>
      </c>
      <c r="AD175" s="55">
        <f t="shared" si="111"/>
        <v>0</v>
      </c>
      <c r="AE175" s="55">
        <f t="shared" si="111"/>
        <v>0</v>
      </c>
      <c r="AF175" s="60">
        <f t="shared" si="111"/>
        <v>0</v>
      </c>
      <c r="AG175" s="53">
        <f t="shared" si="111"/>
        <v>0</v>
      </c>
      <c r="AH175" s="54">
        <f>IF(ISERROR(AG175/I175),0,AG175/I175)</f>
        <v>0</v>
      </c>
      <c r="AI175" s="54">
        <f>IF(ISERROR(AG175/$AG$191),0,AG175/$AG$191)</f>
        <v>0</v>
      </c>
    </row>
    <row r="176" spans="1:35" ht="12.75" customHeight="1">
      <c r="A176" s="36"/>
      <c r="B176" s="148" t="s">
        <v>19</v>
      </c>
      <c r="C176" s="149"/>
      <c r="D176" s="150"/>
      <c r="E176" s="18"/>
      <c r="F176" s="19"/>
      <c r="G176" s="20"/>
      <c r="H176" s="20"/>
      <c r="I176" s="21"/>
      <c r="J176" s="22"/>
      <c r="K176" s="23"/>
      <c r="L176" s="24"/>
      <c r="M176" s="24"/>
      <c r="N176" s="24"/>
      <c r="O176" s="19"/>
      <c r="P176" s="25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6"/>
      <c r="AI176" s="26"/>
    </row>
    <row r="177" spans="1:35" ht="12.75" hidden="1" customHeight="1" outlineLevel="1">
      <c r="A177" s="16">
        <v>1</v>
      </c>
      <c r="B177" s="28"/>
      <c r="C177" s="27"/>
      <c r="D177" s="28"/>
      <c r="E177" s="28"/>
      <c r="F177" s="28"/>
      <c r="G177" s="27"/>
      <c r="H177" s="27"/>
      <c r="I177" s="29"/>
      <c r="J177" s="30"/>
      <c r="K177" s="28"/>
      <c r="L177" s="35"/>
      <c r="M177" s="35"/>
      <c r="N177" s="35"/>
      <c r="O177" s="28"/>
      <c r="P177" s="28"/>
      <c r="Q177" s="35"/>
      <c r="R177" s="35"/>
      <c r="S177" s="35"/>
      <c r="T177" s="40">
        <f>SUM(Q177:S177)</f>
        <v>0</v>
      </c>
      <c r="U177" s="35"/>
      <c r="V177" s="35"/>
      <c r="W177" s="35"/>
      <c r="X177" s="40">
        <f>SUM(U177:W177)</f>
        <v>0</v>
      </c>
      <c r="Y177" s="35"/>
      <c r="Z177" s="35"/>
      <c r="AA177" s="35"/>
      <c r="AB177" s="40">
        <f>SUM(Y177:AA177)</f>
        <v>0</v>
      </c>
      <c r="AC177" s="35"/>
      <c r="AD177" s="35"/>
      <c r="AE177" s="35"/>
      <c r="AF177" s="40">
        <f>SUM(AC177:AE177)</f>
        <v>0</v>
      </c>
      <c r="AG177" s="40">
        <f t="shared" ref="AG177:AG186" si="112">SUM(T177,X177,AB177,AF177)</f>
        <v>0</v>
      </c>
      <c r="AH177" s="41">
        <f>IF(ISERROR(AG177/I177),0,AG177/I177)</f>
        <v>0</v>
      </c>
      <c r="AI177" s="42">
        <f t="shared" ref="AI177:AI186" si="113">IF(ISERROR(AG177/$AG$191),"-",AG177/$AG$191)</f>
        <v>0</v>
      </c>
    </row>
    <row r="178" spans="1:35" ht="12.75" hidden="1" customHeight="1" outlineLevel="1">
      <c r="A178" s="16">
        <v>2</v>
      </c>
      <c r="B178" s="32"/>
      <c r="C178" s="31"/>
      <c r="D178" s="32"/>
      <c r="E178" s="32"/>
      <c r="F178" s="32"/>
      <c r="G178" s="31"/>
      <c r="H178" s="31"/>
      <c r="I178" s="29"/>
      <c r="J178" s="33"/>
      <c r="K178" s="32"/>
      <c r="L178" s="35"/>
      <c r="M178" s="35"/>
      <c r="N178" s="35"/>
      <c r="O178" s="32"/>
      <c r="P178" s="32"/>
      <c r="Q178" s="35"/>
      <c r="R178" s="35"/>
      <c r="S178" s="35"/>
      <c r="T178" s="40">
        <f t="shared" ref="T178:T186" si="114">SUM(Q178:S178)</f>
        <v>0</v>
      </c>
      <c r="U178" s="35"/>
      <c r="V178" s="35"/>
      <c r="W178" s="35"/>
      <c r="X178" s="40">
        <f t="shared" ref="X178:X186" si="115">SUM(U178:W178)</f>
        <v>0</v>
      </c>
      <c r="Y178" s="35"/>
      <c r="Z178" s="35"/>
      <c r="AA178" s="35"/>
      <c r="AB178" s="40">
        <f t="shared" ref="AB178:AB186" si="116">SUM(Y178:AA178)</f>
        <v>0</v>
      </c>
      <c r="AC178" s="35"/>
      <c r="AD178" s="35"/>
      <c r="AE178" s="35"/>
      <c r="AF178" s="40">
        <f t="shared" ref="AF178:AF186" si="117">SUM(AC178:AE178)</f>
        <v>0</v>
      </c>
      <c r="AG178" s="40">
        <f t="shared" si="112"/>
        <v>0</v>
      </c>
      <c r="AH178" s="41">
        <f t="shared" ref="AH178:AH186" si="118">IF(ISERROR(AG178/I178),0,AG178/I178)</f>
        <v>0</v>
      </c>
      <c r="AI178" s="42">
        <f t="shared" si="113"/>
        <v>0</v>
      </c>
    </row>
    <row r="179" spans="1:35" ht="12.75" hidden="1" customHeight="1" outlineLevel="1">
      <c r="A179" s="16">
        <v>3</v>
      </c>
      <c r="B179" s="32"/>
      <c r="C179" s="31"/>
      <c r="D179" s="32"/>
      <c r="E179" s="32"/>
      <c r="F179" s="32"/>
      <c r="G179" s="31"/>
      <c r="H179" s="31"/>
      <c r="I179" s="29"/>
      <c r="J179" s="33"/>
      <c r="K179" s="32"/>
      <c r="L179" s="35"/>
      <c r="M179" s="35"/>
      <c r="N179" s="35"/>
      <c r="O179" s="32"/>
      <c r="P179" s="32"/>
      <c r="Q179" s="35"/>
      <c r="R179" s="35"/>
      <c r="S179" s="35"/>
      <c r="T179" s="40">
        <f t="shared" si="114"/>
        <v>0</v>
      </c>
      <c r="U179" s="35"/>
      <c r="V179" s="35"/>
      <c r="W179" s="35"/>
      <c r="X179" s="40">
        <f t="shared" si="115"/>
        <v>0</v>
      </c>
      <c r="Y179" s="35"/>
      <c r="Z179" s="35"/>
      <c r="AA179" s="35"/>
      <c r="AB179" s="40">
        <f t="shared" si="116"/>
        <v>0</v>
      </c>
      <c r="AC179" s="35"/>
      <c r="AD179" s="35"/>
      <c r="AE179" s="35"/>
      <c r="AF179" s="40">
        <f t="shared" si="117"/>
        <v>0</v>
      </c>
      <c r="AG179" s="40">
        <f t="shared" si="112"/>
        <v>0</v>
      </c>
      <c r="AH179" s="41">
        <f t="shared" si="118"/>
        <v>0</v>
      </c>
      <c r="AI179" s="42">
        <f t="shared" si="113"/>
        <v>0</v>
      </c>
    </row>
    <row r="180" spans="1:35" ht="12.75" hidden="1" customHeight="1" outlineLevel="1">
      <c r="A180" s="16">
        <v>4</v>
      </c>
      <c r="B180" s="32"/>
      <c r="C180" s="31"/>
      <c r="D180" s="32"/>
      <c r="E180" s="32"/>
      <c r="F180" s="32"/>
      <c r="G180" s="31"/>
      <c r="H180" s="31"/>
      <c r="I180" s="29"/>
      <c r="J180" s="33"/>
      <c r="K180" s="32"/>
      <c r="L180" s="35"/>
      <c r="M180" s="35"/>
      <c r="N180" s="35"/>
      <c r="O180" s="32"/>
      <c r="P180" s="32"/>
      <c r="Q180" s="35"/>
      <c r="R180" s="35"/>
      <c r="S180" s="35"/>
      <c r="T180" s="40">
        <f t="shared" si="114"/>
        <v>0</v>
      </c>
      <c r="U180" s="35"/>
      <c r="V180" s="35"/>
      <c r="W180" s="35"/>
      <c r="X180" s="40">
        <f t="shared" si="115"/>
        <v>0</v>
      </c>
      <c r="Y180" s="35"/>
      <c r="Z180" s="35"/>
      <c r="AA180" s="35"/>
      <c r="AB180" s="40">
        <f t="shared" si="116"/>
        <v>0</v>
      </c>
      <c r="AC180" s="35"/>
      <c r="AD180" s="35"/>
      <c r="AE180" s="35"/>
      <c r="AF180" s="40">
        <f t="shared" si="117"/>
        <v>0</v>
      </c>
      <c r="AG180" s="40">
        <f t="shared" si="112"/>
        <v>0</v>
      </c>
      <c r="AH180" s="41">
        <f t="shared" si="118"/>
        <v>0</v>
      </c>
      <c r="AI180" s="42">
        <f t="shared" si="113"/>
        <v>0</v>
      </c>
    </row>
    <row r="181" spans="1:35" ht="12.75" hidden="1" customHeight="1" outlineLevel="1">
      <c r="A181" s="16">
        <v>5</v>
      </c>
      <c r="B181" s="32"/>
      <c r="C181" s="31"/>
      <c r="D181" s="32"/>
      <c r="E181" s="32"/>
      <c r="F181" s="32"/>
      <c r="G181" s="31"/>
      <c r="H181" s="31"/>
      <c r="I181" s="29"/>
      <c r="J181" s="33"/>
      <c r="K181" s="32"/>
      <c r="L181" s="35"/>
      <c r="M181" s="35"/>
      <c r="N181" s="35"/>
      <c r="O181" s="32"/>
      <c r="P181" s="32"/>
      <c r="Q181" s="35"/>
      <c r="R181" s="35"/>
      <c r="S181" s="35"/>
      <c r="T181" s="40">
        <f t="shared" si="114"/>
        <v>0</v>
      </c>
      <c r="U181" s="35"/>
      <c r="V181" s="35"/>
      <c r="W181" s="35"/>
      <c r="X181" s="40">
        <f t="shared" si="115"/>
        <v>0</v>
      </c>
      <c r="Y181" s="35"/>
      <c r="Z181" s="35"/>
      <c r="AA181" s="35"/>
      <c r="AB181" s="40">
        <f t="shared" si="116"/>
        <v>0</v>
      </c>
      <c r="AC181" s="35"/>
      <c r="AD181" s="35"/>
      <c r="AE181" s="35"/>
      <c r="AF181" s="40">
        <f t="shared" si="117"/>
        <v>0</v>
      </c>
      <c r="AG181" s="40">
        <f t="shared" si="112"/>
        <v>0</v>
      </c>
      <c r="AH181" s="41">
        <f t="shared" si="118"/>
        <v>0</v>
      </c>
      <c r="AI181" s="42">
        <f t="shared" si="113"/>
        <v>0</v>
      </c>
    </row>
    <row r="182" spans="1:35" ht="12.75" hidden="1" customHeight="1" outlineLevel="1">
      <c r="A182" s="16">
        <v>6</v>
      </c>
      <c r="B182" s="32"/>
      <c r="C182" s="31"/>
      <c r="D182" s="32"/>
      <c r="E182" s="32"/>
      <c r="F182" s="32"/>
      <c r="G182" s="31"/>
      <c r="H182" s="31"/>
      <c r="I182" s="29"/>
      <c r="J182" s="33"/>
      <c r="K182" s="32"/>
      <c r="L182" s="35"/>
      <c r="M182" s="35"/>
      <c r="N182" s="35"/>
      <c r="O182" s="32"/>
      <c r="P182" s="32"/>
      <c r="Q182" s="35"/>
      <c r="R182" s="35"/>
      <c r="S182" s="35"/>
      <c r="T182" s="40">
        <f t="shared" si="114"/>
        <v>0</v>
      </c>
      <c r="U182" s="35"/>
      <c r="V182" s="35"/>
      <c r="W182" s="35"/>
      <c r="X182" s="40">
        <f t="shared" si="115"/>
        <v>0</v>
      </c>
      <c r="Y182" s="35"/>
      <c r="Z182" s="35"/>
      <c r="AA182" s="35"/>
      <c r="AB182" s="40">
        <f t="shared" si="116"/>
        <v>0</v>
      </c>
      <c r="AC182" s="35"/>
      <c r="AD182" s="35"/>
      <c r="AE182" s="35"/>
      <c r="AF182" s="40">
        <f t="shared" si="117"/>
        <v>0</v>
      </c>
      <c r="AG182" s="40">
        <f t="shared" si="112"/>
        <v>0</v>
      </c>
      <c r="AH182" s="41">
        <f t="shared" si="118"/>
        <v>0</v>
      </c>
      <c r="AI182" s="42">
        <f t="shared" si="113"/>
        <v>0</v>
      </c>
    </row>
    <row r="183" spans="1:35" ht="12.75" hidden="1" customHeight="1" outlineLevel="1">
      <c r="A183" s="16">
        <v>7</v>
      </c>
      <c r="B183" s="32"/>
      <c r="C183" s="31"/>
      <c r="D183" s="32"/>
      <c r="E183" s="32"/>
      <c r="F183" s="32"/>
      <c r="G183" s="31"/>
      <c r="H183" s="31"/>
      <c r="I183" s="29"/>
      <c r="J183" s="33"/>
      <c r="K183" s="32"/>
      <c r="L183" s="35"/>
      <c r="M183" s="35"/>
      <c r="N183" s="35"/>
      <c r="O183" s="32"/>
      <c r="P183" s="32"/>
      <c r="Q183" s="35"/>
      <c r="R183" s="35"/>
      <c r="S183" s="35"/>
      <c r="T183" s="40">
        <f t="shared" si="114"/>
        <v>0</v>
      </c>
      <c r="U183" s="35"/>
      <c r="V183" s="35"/>
      <c r="W183" s="35"/>
      <c r="X183" s="40">
        <f t="shared" si="115"/>
        <v>0</v>
      </c>
      <c r="Y183" s="35"/>
      <c r="Z183" s="35"/>
      <c r="AA183" s="35"/>
      <c r="AB183" s="40">
        <f t="shared" si="116"/>
        <v>0</v>
      </c>
      <c r="AC183" s="35"/>
      <c r="AD183" s="35"/>
      <c r="AE183" s="35"/>
      <c r="AF183" s="40">
        <f t="shared" si="117"/>
        <v>0</v>
      </c>
      <c r="AG183" s="40">
        <f t="shared" si="112"/>
        <v>0</v>
      </c>
      <c r="AH183" s="41">
        <f t="shared" si="118"/>
        <v>0</v>
      </c>
      <c r="AI183" s="42">
        <f t="shared" si="113"/>
        <v>0</v>
      </c>
    </row>
    <row r="184" spans="1:35" ht="12.75" hidden="1" customHeight="1" outlineLevel="1">
      <c r="A184" s="16">
        <v>8</v>
      </c>
      <c r="B184" s="32"/>
      <c r="C184" s="31"/>
      <c r="D184" s="32"/>
      <c r="E184" s="32"/>
      <c r="F184" s="32"/>
      <c r="G184" s="31"/>
      <c r="H184" s="31"/>
      <c r="I184" s="29"/>
      <c r="J184" s="33"/>
      <c r="K184" s="32"/>
      <c r="L184" s="35"/>
      <c r="M184" s="35"/>
      <c r="N184" s="35"/>
      <c r="O184" s="32"/>
      <c r="P184" s="32"/>
      <c r="Q184" s="35"/>
      <c r="R184" s="35"/>
      <c r="S184" s="35"/>
      <c r="T184" s="40">
        <f t="shared" si="114"/>
        <v>0</v>
      </c>
      <c r="U184" s="35"/>
      <c r="V184" s="35"/>
      <c r="W184" s="35"/>
      <c r="X184" s="40">
        <f t="shared" si="115"/>
        <v>0</v>
      </c>
      <c r="Y184" s="35"/>
      <c r="Z184" s="35"/>
      <c r="AA184" s="35"/>
      <c r="AB184" s="40">
        <f t="shared" si="116"/>
        <v>0</v>
      </c>
      <c r="AC184" s="35"/>
      <c r="AD184" s="35"/>
      <c r="AE184" s="35"/>
      <c r="AF184" s="40">
        <f t="shared" si="117"/>
        <v>0</v>
      </c>
      <c r="AG184" s="40">
        <f t="shared" si="112"/>
        <v>0</v>
      </c>
      <c r="AH184" s="41">
        <f t="shared" si="118"/>
        <v>0</v>
      </c>
      <c r="AI184" s="42">
        <f t="shared" si="113"/>
        <v>0</v>
      </c>
    </row>
    <row r="185" spans="1:35" ht="12.75" hidden="1" customHeight="1" outlineLevel="1">
      <c r="A185" s="16">
        <v>9</v>
      </c>
      <c r="B185" s="32"/>
      <c r="C185" s="31"/>
      <c r="D185" s="32"/>
      <c r="E185" s="32"/>
      <c r="F185" s="32"/>
      <c r="G185" s="31"/>
      <c r="H185" s="31"/>
      <c r="I185" s="29"/>
      <c r="J185" s="33"/>
      <c r="K185" s="32"/>
      <c r="L185" s="35"/>
      <c r="M185" s="35"/>
      <c r="N185" s="35"/>
      <c r="O185" s="32"/>
      <c r="P185" s="32"/>
      <c r="Q185" s="35"/>
      <c r="R185" s="35"/>
      <c r="S185" s="35"/>
      <c r="T185" s="40">
        <f t="shared" si="114"/>
        <v>0</v>
      </c>
      <c r="U185" s="35"/>
      <c r="V185" s="35"/>
      <c r="W185" s="35"/>
      <c r="X185" s="40">
        <f t="shared" si="115"/>
        <v>0</v>
      </c>
      <c r="Y185" s="35"/>
      <c r="Z185" s="35"/>
      <c r="AA185" s="35"/>
      <c r="AB185" s="40">
        <f t="shared" si="116"/>
        <v>0</v>
      </c>
      <c r="AC185" s="35"/>
      <c r="AD185" s="35"/>
      <c r="AE185" s="35"/>
      <c r="AF185" s="40">
        <f t="shared" si="117"/>
        <v>0</v>
      </c>
      <c r="AG185" s="40">
        <f t="shared" si="112"/>
        <v>0</v>
      </c>
      <c r="AH185" s="41">
        <f t="shared" si="118"/>
        <v>0</v>
      </c>
      <c r="AI185" s="42">
        <f t="shared" si="113"/>
        <v>0</v>
      </c>
    </row>
    <row r="186" spans="1:35" ht="12.75" hidden="1" customHeight="1" outlineLevel="1">
      <c r="A186" s="16">
        <v>10</v>
      </c>
      <c r="B186" s="32"/>
      <c r="C186" s="31"/>
      <c r="D186" s="32"/>
      <c r="E186" s="32"/>
      <c r="F186" s="32"/>
      <c r="G186" s="31"/>
      <c r="H186" s="31"/>
      <c r="I186" s="29"/>
      <c r="J186" s="34"/>
      <c r="K186" s="32"/>
      <c r="L186" s="35"/>
      <c r="M186" s="35"/>
      <c r="N186" s="35"/>
      <c r="O186" s="32"/>
      <c r="P186" s="32"/>
      <c r="Q186" s="35"/>
      <c r="R186" s="35"/>
      <c r="S186" s="35"/>
      <c r="T186" s="40">
        <f t="shared" si="114"/>
        <v>0</v>
      </c>
      <c r="U186" s="35"/>
      <c r="V186" s="35"/>
      <c r="W186" s="35"/>
      <c r="X186" s="40">
        <f t="shared" si="115"/>
        <v>0</v>
      </c>
      <c r="Y186" s="35"/>
      <c r="Z186" s="35"/>
      <c r="AA186" s="35"/>
      <c r="AB186" s="40">
        <f t="shared" si="116"/>
        <v>0</v>
      </c>
      <c r="AC186" s="35"/>
      <c r="AD186" s="35"/>
      <c r="AE186" s="35"/>
      <c r="AF186" s="40">
        <f t="shared" si="117"/>
        <v>0</v>
      </c>
      <c r="AG186" s="40">
        <f t="shared" si="112"/>
        <v>0</v>
      </c>
      <c r="AH186" s="41">
        <f t="shared" si="118"/>
        <v>0</v>
      </c>
      <c r="AI186" s="42">
        <f t="shared" si="113"/>
        <v>0</v>
      </c>
    </row>
    <row r="187" spans="1:35" ht="12.75" customHeight="1" collapsed="1">
      <c r="A187" s="142" t="s">
        <v>74</v>
      </c>
      <c r="B187" s="143"/>
      <c r="C187" s="143"/>
      <c r="D187" s="143"/>
      <c r="E187" s="143"/>
      <c r="F187" s="143"/>
      <c r="G187" s="143"/>
      <c r="H187" s="144"/>
      <c r="I187" s="55">
        <f>SUM(I177:I186)</f>
        <v>0</v>
      </c>
      <c r="J187" s="55">
        <f>SUM(J177:J186)</f>
        <v>0</v>
      </c>
      <c r="K187" s="56"/>
      <c r="L187" s="55">
        <f>SUM(L177:L186)</f>
        <v>0</v>
      </c>
      <c r="M187" s="55">
        <f>SUM(M177:M186)</f>
        <v>0</v>
      </c>
      <c r="N187" s="55">
        <f>SUM(N177:N186)</f>
        <v>0</v>
      </c>
      <c r="O187" s="57"/>
      <c r="P187" s="59"/>
      <c r="Q187" s="55">
        <f t="shared" ref="Q187:AG187" si="119">SUM(Q177:Q186)</f>
        <v>0</v>
      </c>
      <c r="R187" s="55">
        <f t="shared" si="119"/>
        <v>0</v>
      </c>
      <c r="S187" s="55">
        <f t="shared" si="119"/>
        <v>0</v>
      </c>
      <c r="T187" s="60">
        <f t="shared" si="119"/>
        <v>0</v>
      </c>
      <c r="U187" s="55">
        <f t="shared" si="119"/>
        <v>0</v>
      </c>
      <c r="V187" s="55">
        <f t="shared" si="119"/>
        <v>0</v>
      </c>
      <c r="W187" s="55">
        <f t="shared" si="119"/>
        <v>0</v>
      </c>
      <c r="X187" s="60">
        <f t="shared" si="119"/>
        <v>0</v>
      </c>
      <c r="Y187" s="55">
        <f t="shared" si="119"/>
        <v>0</v>
      </c>
      <c r="Z187" s="55">
        <f t="shared" si="119"/>
        <v>0</v>
      </c>
      <c r="AA187" s="55">
        <f t="shared" si="119"/>
        <v>0</v>
      </c>
      <c r="AB187" s="60">
        <f t="shared" si="119"/>
        <v>0</v>
      </c>
      <c r="AC187" s="55">
        <f t="shared" si="119"/>
        <v>0</v>
      </c>
      <c r="AD187" s="55">
        <f t="shared" si="119"/>
        <v>0</v>
      </c>
      <c r="AE187" s="55">
        <f t="shared" si="119"/>
        <v>0</v>
      </c>
      <c r="AF187" s="60">
        <f t="shared" si="119"/>
        <v>0</v>
      </c>
      <c r="AG187" s="53">
        <f t="shared" si="119"/>
        <v>0</v>
      </c>
      <c r="AH187" s="54">
        <f>IF(ISERROR(AG187/I187),0,AG187/I187)</f>
        <v>0</v>
      </c>
      <c r="AI187" s="54">
        <f>IF(ISERROR(AG187/$AG$191),0,AG187/$AG$191)</f>
        <v>0</v>
      </c>
    </row>
    <row r="188" spans="1:35" ht="12.75" customHeight="1">
      <c r="A188" s="36"/>
      <c r="B188" s="148" t="s">
        <v>49</v>
      </c>
      <c r="C188" s="149"/>
      <c r="D188" s="150"/>
      <c r="E188" s="18"/>
      <c r="F188" s="19"/>
      <c r="G188" s="20"/>
      <c r="H188" s="20"/>
      <c r="I188" s="21"/>
      <c r="J188" s="22"/>
      <c r="K188" s="23"/>
      <c r="L188" s="24"/>
      <c r="M188" s="24"/>
      <c r="N188" s="24"/>
      <c r="O188" s="19"/>
      <c r="P188" s="25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6"/>
      <c r="AI188" s="26"/>
    </row>
    <row r="189" spans="1:35" ht="45" customHeight="1" outlineLevel="1">
      <c r="A189" s="16">
        <v>1</v>
      </c>
      <c r="B189" s="78" t="s">
        <v>102</v>
      </c>
      <c r="C189" s="81">
        <v>41627</v>
      </c>
      <c r="D189" s="80" t="s">
        <v>103</v>
      </c>
      <c r="E189" s="78" t="s">
        <v>104</v>
      </c>
      <c r="F189" s="79" t="s">
        <v>105</v>
      </c>
      <c r="G189" s="81">
        <v>41670</v>
      </c>
      <c r="H189" s="81">
        <v>42004</v>
      </c>
      <c r="I189" s="29">
        <v>4351580000</v>
      </c>
      <c r="J189" s="77">
        <v>4351580000</v>
      </c>
      <c r="K189" s="28" t="s">
        <v>106</v>
      </c>
      <c r="L189" s="35"/>
      <c r="M189" s="35"/>
      <c r="N189" s="35"/>
      <c r="O189" s="79" t="s">
        <v>107</v>
      </c>
      <c r="P189" s="28"/>
      <c r="Q189" s="35">
        <v>1305474000</v>
      </c>
      <c r="R189" s="35"/>
      <c r="S189" s="35"/>
      <c r="T189" s="40">
        <f>SUM(Q189:S189)</f>
        <v>1305474000</v>
      </c>
      <c r="U189" s="35"/>
      <c r="V189" s="35"/>
      <c r="W189" s="35"/>
      <c r="X189" s="40">
        <f>SUM(U189:W189)</f>
        <v>0</v>
      </c>
      <c r="Y189" s="35">
        <v>2175790000</v>
      </c>
      <c r="Z189" s="35"/>
      <c r="AA189" s="35"/>
      <c r="AB189" s="40">
        <f>SUM(Y189:AA189)</f>
        <v>2175790000</v>
      </c>
      <c r="AC189" s="35"/>
      <c r="AD189" s="35"/>
      <c r="AE189" s="35"/>
      <c r="AF189" s="40">
        <f>SUM(AC189:AE189)</f>
        <v>0</v>
      </c>
      <c r="AG189" s="40">
        <f t="shared" ref="AG189" si="120">SUM(T189,X189,AB189,AF189)</f>
        <v>3481264000</v>
      </c>
      <c r="AH189" s="41">
        <f>IF(ISERROR(AG189/I189),0,AG189/I189)</f>
        <v>0.8</v>
      </c>
      <c r="AI189" s="42">
        <f>IF(ISERROR(AG189/$AG$191),"-",AG189/$AG$191)</f>
        <v>1</v>
      </c>
    </row>
    <row r="190" spans="1:35" s="17" customFormat="1">
      <c r="A190" s="142" t="s">
        <v>50</v>
      </c>
      <c r="B190" s="143"/>
      <c r="C190" s="143"/>
      <c r="D190" s="143"/>
      <c r="E190" s="143"/>
      <c r="F190" s="143"/>
      <c r="G190" s="143"/>
      <c r="H190" s="144"/>
      <c r="I190" s="55">
        <f>SUM(I189:I189)</f>
        <v>4351580000</v>
      </c>
      <c r="J190" s="55">
        <f>SUM(J189:J189)</f>
        <v>4351580000</v>
      </c>
      <c r="K190" s="56"/>
      <c r="L190" s="55">
        <f>SUM(L189:L189)</f>
        <v>0</v>
      </c>
      <c r="M190" s="55">
        <f>SUM(M189:M189)</f>
        <v>0</v>
      </c>
      <c r="N190" s="55">
        <f>SUM(N189:N189)</f>
        <v>0</v>
      </c>
      <c r="O190" s="57"/>
      <c r="P190" s="59"/>
      <c r="Q190" s="55">
        <f t="shared" ref="Q190:AG190" si="121">SUM(Q189:Q189)</f>
        <v>1305474000</v>
      </c>
      <c r="R190" s="55">
        <f t="shared" si="121"/>
        <v>0</v>
      </c>
      <c r="S190" s="55">
        <f t="shared" si="121"/>
        <v>0</v>
      </c>
      <c r="T190" s="60">
        <f t="shared" si="121"/>
        <v>1305474000</v>
      </c>
      <c r="U190" s="55">
        <f t="shared" si="121"/>
        <v>0</v>
      </c>
      <c r="V190" s="55">
        <f t="shared" si="121"/>
        <v>0</v>
      </c>
      <c r="W190" s="55">
        <f t="shared" si="121"/>
        <v>0</v>
      </c>
      <c r="X190" s="60">
        <f t="shared" si="121"/>
        <v>0</v>
      </c>
      <c r="Y190" s="55">
        <f t="shared" si="121"/>
        <v>2175790000</v>
      </c>
      <c r="Z190" s="55">
        <f t="shared" si="121"/>
        <v>0</v>
      </c>
      <c r="AA190" s="55">
        <f t="shared" si="121"/>
        <v>0</v>
      </c>
      <c r="AB190" s="60">
        <f t="shared" si="121"/>
        <v>2175790000</v>
      </c>
      <c r="AC190" s="55">
        <f t="shared" si="121"/>
        <v>0</v>
      </c>
      <c r="AD190" s="55">
        <f t="shared" si="121"/>
        <v>0</v>
      </c>
      <c r="AE190" s="55">
        <f t="shared" si="121"/>
        <v>0</v>
      </c>
      <c r="AF190" s="60">
        <f t="shared" si="121"/>
        <v>0</v>
      </c>
      <c r="AG190" s="53">
        <f t="shared" si="121"/>
        <v>3481264000</v>
      </c>
      <c r="AH190" s="54">
        <f>IF(ISERROR(AG190/I190),0,AG190/I190)</f>
        <v>0.8</v>
      </c>
      <c r="AI190" s="54">
        <f>IF(ISERROR(AG190/$AG$191),0,AG190/$AG$191)</f>
        <v>1</v>
      </c>
    </row>
    <row r="191" spans="1:35">
      <c r="A191" s="145" t="str">
        <f>"TOTAL ASIG."&amp;" "&amp;$A$5</f>
        <v>TOTAL ASIG. 24-02-003 EDUCACION PREBASICA</v>
      </c>
      <c r="B191" s="146"/>
      <c r="C191" s="146"/>
      <c r="D191" s="146"/>
      <c r="E191" s="146"/>
      <c r="F191" s="146"/>
      <c r="G191" s="146"/>
      <c r="H191" s="147"/>
      <c r="I191" s="62">
        <f>+I19+I31+I12572+I55+I67+I79+I91+I103+I115+I127+I139+I151+I187+I163+I175+I190</f>
        <v>4351580000</v>
      </c>
      <c r="J191" s="60">
        <f>+J19+J31+J43+J55+J67+J79+J91+J103+J115+J127+J139+J151+J187+J163+J175+J190</f>
        <v>4351580000</v>
      </c>
      <c r="K191" s="63"/>
      <c r="L191" s="60">
        <f>+L19+L31+L43+L55+L67+L79+L91+L103+L115+L127+L139+L151+L187+L163+L175+L190</f>
        <v>0</v>
      </c>
      <c r="M191" s="60">
        <f>+M19+M31+M43+M55+M67+M79+M91+M103+M115+M127+M139+M151+M187+M163+M175+M190</f>
        <v>0</v>
      </c>
      <c r="N191" s="60">
        <f>+N19+N31+N43+N55+N67+N79+N91+N103+N115+N127+N139+N151+N187+N163+N175+N190</f>
        <v>0</v>
      </c>
      <c r="O191" s="64"/>
      <c r="P191" s="65"/>
      <c r="Q191" s="60">
        <f t="shared" ref="Q191:AG191" si="122">+Q19+Q31+Q43+Q55+Q67+Q79+Q91+Q103+Q115+Q127+Q139+Q151+Q187+Q163+Q175+Q190</f>
        <v>1305474000</v>
      </c>
      <c r="R191" s="60">
        <f t="shared" si="122"/>
        <v>0</v>
      </c>
      <c r="S191" s="60">
        <f t="shared" si="122"/>
        <v>0</v>
      </c>
      <c r="T191" s="60">
        <f t="shared" si="122"/>
        <v>1305474000</v>
      </c>
      <c r="U191" s="60">
        <f t="shared" si="122"/>
        <v>0</v>
      </c>
      <c r="V191" s="60">
        <f t="shared" si="122"/>
        <v>0</v>
      </c>
      <c r="W191" s="60">
        <f t="shared" si="122"/>
        <v>0</v>
      </c>
      <c r="X191" s="60">
        <f t="shared" si="122"/>
        <v>0</v>
      </c>
      <c r="Y191" s="60">
        <f t="shared" si="122"/>
        <v>2175790000</v>
      </c>
      <c r="Z191" s="60">
        <f t="shared" si="122"/>
        <v>0</v>
      </c>
      <c r="AA191" s="60">
        <f t="shared" si="122"/>
        <v>0</v>
      </c>
      <c r="AB191" s="60">
        <f t="shared" si="122"/>
        <v>2175790000</v>
      </c>
      <c r="AC191" s="60">
        <f t="shared" si="122"/>
        <v>0</v>
      </c>
      <c r="AD191" s="60">
        <f t="shared" si="122"/>
        <v>0</v>
      </c>
      <c r="AE191" s="60">
        <f t="shared" si="122"/>
        <v>0</v>
      </c>
      <c r="AF191" s="60">
        <f t="shared" si="122"/>
        <v>0</v>
      </c>
      <c r="AG191" s="60">
        <f t="shared" si="122"/>
        <v>3481264000</v>
      </c>
      <c r="AH191" s="61">
        <f>IF(ISERROR(AG191/I191),"-",AG191/I191)</f>
        <v>0.8</v>
      </c>
      <c r="AI191" s="61">
        <f>IF(ISERROR(AG191/$AG$191),"-",AG191/$AG$191)</f>
        <v>1</v>
      </c>
    </row>
    <row r="192" spans="1:35">
      <c r="I192" s="4"/>
      <c r="Q192" s="4"/>
      <c r="R192" s="4"/>
      <c r="S192" s="4"/>
      <c r="U192" s="4"/>
      <c r="V192" s="4"/>
      <c r="W192" s="4"/>
      <c r="Y192" s="4"/>
      <c r="Z192" s="4"/>
      <c r="AA192" s="4"/>
      <c r="AC192" s="4"/>
      <c r="AD192" s="4"/>
      <c r="AE192" s="4"/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  <row r="195" spans="9:31">
      <c r="I195" s="4"/>
      <c r="Q195" s="4"/>
      <c r="R195" s="4"/>
      <c r="S195" s="4"/>
      <c r="U195" s="4"/>
      <c r="V195" s="4"/>
      <c r="W195" s="4"/>
      <c r="Y195" s="4"/>
      <c r="Z195" s="4"/>
      <c r="AA195" s="4"/>
      <c r="AC195" s="4"/>
      <c r="AD195" s="4"/>
      <c r="AE195" s="4"/>
    </row>
    <row r="196" spans="9:31">
      <c r="I196" s="4"/>
      <c r="Q196" s="4"/>
      <c r="R196" s="4"/>
      <c r="S196" s="4"/>
      <c r="U196" s="4"/>
      <c r="V196" s="4"/>
      <c r="W196" s="4"/>
      <c r="Y196" s="4"/>
      <c r="Z196" s="4"/>
      <c r="AA196" s="4"/>
      <c r="AC196" s="4"/>
      <c r="AD196" s="4"/>
      <c r="AE196" s="4"/>
    </row>
    <row r="197" spans="9:31">
      <c r="I197" s="4"/>
      <c r="Q197" s="4"/>
      <c r="R197" s="4"/>
      <c r="S197" s="4"/>
      <c r="U197" s="4"/>
      <c r="V197" s="4"/>
      <c r="W197" s="4"/>
      <c r="Y197" s="4"/>
      <c r="Z197" s="4"/>
      <c r="AA197" s="4"/>
      <c r="AC197" s="4"/>
      <c r="AD197" s="4"/>
      <c r="AE197" s="4"/>
    </row>
    <row r="198" spans="9:31">
      <c r="I198" s="4"/>
      <c r="Q198" s="4"/>
      <c r="R198" s="4"/>
      <c r="S198" s="4"/>
      <c r="U198" s="4"/>
      <c r="V198" s="4"/>
      <c r="W198" s="4"/>
      <c r="Y198" s="4"/>
      <c r="Z198" s="4"/>
      <c r="AA198" s="4"/>
      <c r="AC198" s="4"/>
      <c r="AD198" s="4"/>
      <c r="AE198" s="4"/>
    </row>
    <row r="199" spans="9:31">
      <c r="I199" s="4"/>
      <c r="Q199" s="4"/>
      <c r="R199" s="4"/>
      <c r="S199" s="4"/>
      <c r="U199" s="4"/>
      <c r="V199" s="4"/>
      <c r="W199" s="4"/>
      <c r="Y199" s="4"/>
      <c r="Z199" s="4"/>
      <c r="AA199" s="4"/>
      <c r="AC199" s="4"/>
      <c r="AD199" s="4"/>
      <c r="AE199" s="4"/>
    </row>
    <row r="200" spans="9:31">
      <c r="I200" s="4"/>
      <c r="Q200" s="4"/>
      <c r="R200" s="4"/>
      <c r="S200" s="4"/>
      <c r="U200" s="4"/>
      <c r="V200" s="4"/>
      <c r="W200" s="4"/>
      <c r="Y200" s="4"/>
      <c r="Z200" s="4"/>
      <c r="AA200" s="4"/>
      <c r="AC200" s="4"/>
      <c r="AD200" s="4"/>
      <c r="AE200" s="4"/>
    </row>
    <row r="201" spans="9:31">
      <c r="I201" s="4"/>
      <c r="Q201" s="4"/>
      <c r="R201" s="4"/>
      <c r="S201" s="4"/>
      <c r="U201" s="4"/>
      <c r="V201" s="4"/>
      <c r="W201" s="4"/>
      <c r="Y201" s="4"/>
      <c r="Z201" s="4"/>
      <c r="AA201" s="4"/>
      <c r="AC201" s="4"/>
      <c r="AD201" s="4"/>
      <c r="AE201" s="4"/>
    </row>
    <row r="202" spans="9:31">
      <c r="I202" s="4"/>
      <c r="Q202" s="4"/>
      <c r="R202" s="4"/>
      <c r="S202" s="4"/>
      <c r="U202" s="4"/>
      <c r="V202" s="4"/>
      <c r="W202" s="4"/>
      <c r="Y202" s="4"/>
      <c r="Z202" s="4"/>
      <c r="AA202" s="4"/>
      <c r="AC202" s="4"/>
      <c r="AD202" s="4"/>
      <c r="AE202" s="4"/>
    </row>
    <row r="203" spans="9:31">
      <c r="I203" s="4"/>
      <c r="Q203" s="4"/>
      <c r="R203" s="4"/>
      <c r="S203" s="4"/>
      <c r="U203" s="4"/>
      <c r="V203" s="4"/>
      <c r="W203" s="4"/>
      <c r="Y203" s="4"/>
      <c r="Z203" s="4"/>
      <c r="AA203" s="4"/>
      <c r="AC203" s="4"/>
      <c r="AD203" s="4"/>
      <c r="AE203" s="4"/>
    </row>
    <row r="204" spans="9:31">
      <c r="I204" s="4"/>
      <c r="Q204" s="4"/>
      <c r="R204" s="4"/>
      <c r="S204" s="4"/>
      <c r="U204" s="4"/>
      <c r="V204" s="4"/>
      <c r="W204" s="4"/>
      <c r="Y204" s="4"/>
      <c r="Z204" s="4"/>
      <c r="AA204" s="4"/>
      <c r="AC204" s="4"/>
      <c r="AD204" s="4"/>
      <c r="AE204" s="4"/>
    </row>
    <row r="205" spans="9:31">
      <c r="I205" s="4"/>
      <c r="Q205" s="4"/>
      <c r="R205" s="4"/>
      <c r="S205" s="4"/>
      <c r="U205" s="4"/>
      <c r="V205" s="4"/>
      <c r="W205" s="4"/>
      <c r="Y205" s="4"/>
      <c r="Z205" s="4"/>
      <c r="AA205" s="4"/>
      <c r="AC205" s="4"/>
      <c r="AD205" s="4"/>
      <c r="AE205" s="4"/>
    </row>
    <row r="206" spans="9:31">
      <c r="I206" s="4"/>
      <c r="Q206" s="4"/>
      <c r="R206" s="4"/>
      <c r="S206" s="4"/>
      <c r="U206" s="4"/>
      <c r="V206" s="4"/>
      <c r="W206" s="4"/>
      <c r="Y206" s="4"/>
      <c r="Z206" s="4"/>
      <c r="AA206" s="4"/>
      <c r="AC206" s="4"/>
      <c r="AD206" s="4"/>
      <c r="AE206" s="4"/>
    </row>
    <row r="207" spans="9:31">
      <c r="I207" s="4"/>
      <c r="Q207" s="4"/>
      <c r="R207" s="4"/>
      <c r="S207" s="4"/>
      <c r="U207" s="4"/>
      <c r="V207" s="4"/>
      <c r="W207" s="4"/>
      <c r="Y207" s="4"/>
      <c r="Z207" s="4"/>
      <c r="AA207" s="4"/>
      <c r="AC207" s="4"/>
      <c r="AD207" s="4"/>
      <c r="AE207" s="4"/>
    </row>
    <row r="208" spans="9:31">
      <c r="I208" s="4"/>
      <c r="Q208" s="4"/>
      <c r="R208" s="4"/>
      <c r="S208" s="4"/>
      <c r="U208" s="4"/>
      <c r="V208" s="4"/>
      <c r="W208" s="4"/>
      <c r="Y208" s="4"/>
      <c r="Z208" s="4"/>
      <c r="AA208" s="4"/>
      <c r="AC208" s="4"/>
      <c r="AD208" s="4"/>
      <c r="AE208" s="4"/>
    </row>
  </sheetData>
  <sheetProtection insertRows="0" autoFilter="0"/>
  <dataConsolidate/>
  <mergeCells count="60">
    <mergeCell ref="A190:H190"/>
    <mergeCell ref="A191:H191"/>
    <mergeCell ref="A163:H163"/>
    <mergeCell ref="B164:D164"/>
    <mergeCell ref="A175:H175"/>
    <mergeCell ref="B176:D176"/>
    <mergeCell ref="A187:H187"/>
    <mergeCell ref="B188:D188"/>
    <mergeCell ref="B152:D152"/>
    <mergeCell ref="A91:H91"/>
    <mergeCell ref="B92:D92"/>
    <mergeCell ref="A103:H103"/>
    <mergeCell ref="B104:D104"/>
    <mergeCell ref="A115:H115"/>
    <mergeCell ref="B116:D116"/>
    <mergeCell ref="A127:H127"/>
    <mergeCell ref="B128:D128"/>
    <mergeCell ref="A139:H139"/>
    <mergeCell ref="B140:D140"/>
    <mergeCell ref="A151:H151"/>
    <mergeCell ref="B80:D80"/>
    <mergeCell ref="A19:H19"/>
    <mergeCell ref="B20:D20"/>
    <mergeCell ref="A31:H31"/>
    <mergeCell ref="B32:D32"/>
    <mergeCell ref="A43:H43"/>
    <mergeCell ref="B44:D44"/>
    <mergeCell ref="A55:H55"/>
    <mergeCell ref="B56:D56"/>
    <mergeCell ref="A67:H67"/>
    <mergeCell ref="B68:D68"/>
    <mergeCell ref="A79:H79"/>
    <mergeCell ref="AB6:AB7"/>
    <mergeCell ref="AC6:AE6"/>
    <mergeCell ref="AF6:AF7"/>
    <mergeCell ref="AG6:AG7"/>
    <mergeCell ref="AH6:AI6"/>
    <mergeCell ref="B8:D8"/>
    <mergeCell ref="P6:P7"/>
    <mergeCell ref="Q6:S6"/>
    <mergeCell ref="T6:T7"/>
    <mergeCell ref="U6:W6"/>
    <mergeCell ref="X6:X7"/>
    <mergeCell ref="Y6:AA6"/>
    <mergeCell ref="G6:H6"/>
    <mergeCell ref="I6:I7"/>
    <mergeCell ref="J6:J7"/>
    <mergeCell ref="K6:K7"/>
    <mergeCell ref="L6:N6"/>
    <mergeCell ref="O6:O7"/>
    <mergeCell ref="A1:AI1"/>
    <mergeCell ref="A2:AI2"/>
    <mergeCell ref="A3:AI3"/>
    <mergeCell ref="A4:AI4"/>
    <mergeCell ref="A5:T5"/>
    <mergeCell ref="A6:A7"/>
    <mergeCell ref="C6:C7"/>
    <mergeCell ref="D6:D7"/>
    <mergeCell ref="E6:E7"/>
    <mergeCell ref="F6:F7"/>
  </mergeCells>
  <dataValidations count="8">
    <dataValidation type="date" errorStyle="information" operator="greaterThan" allowBlank="1" showInputMessage="1" showErrorMessage="1" errorTitle="SÓLO FECHAS" error="Las fechas corresponden al Presupuesto 2014" sqref="G170">
      <formula1>41275</formula1>
    </dataValidation>
    <dataValidation allowBlank="1" showInputMessage="1" showErrorMessage="1" errorTitle="Sólo números" error="Sólo ingresar números sin letras_x000a_" sqref="N8:N18 N188:N189 N176:N186 N164:N174 N152:N162 N140:N150 N128:N138 N116:N126 N104:N114 N92:N102 N80:N90 N68:N78 N56:N66 N44:N54 N32:N42 N20:N30"/>
    <dataValidation type="date" operator="greaterThan" allowBlank="1" showInputMessage="1" showErrorMessage="1" errorTitle="Error en Ingresos de Fechas" error="La fecha debe corresponder al Año 2014." sqref="C9:C18 C189 C177:C186 C165:C174 C153:C162 C141:C150 C129:C138 C117:C126 C105:C114 C93:C102 C81:C90 C69:C78 C57:C66 C45:C54 C33:C42 C21:C30">
      <formula1>41275</formula1>
    </dataValidation>
    <dataValidation type="textLength" operator="lessThanOrEqual" allowBlank="1" showInputMessage="1" showErrorMessage="1" errorTitle="MÁXIMO DE CARACTERES SOBREPASADO" error="Sólo 255 caracteres por celdas" sqref="D9:F18 B9:B18 B21:B30 B33:B42 B45:B54 B57:B66 B69:B78 B81:B90 B93:B102 B105:B114 B117:B126 B129:B138 B141:B150 B177:B186 B165:B174 B153:B162 B189 D189:F189 K189 O189:P189 D177:F186 K177:K186 O177:P186 D165:F174 K165:K174 O165:P174 D153:F162 K153:K162 O153:P162 D141:F150 K141:K150 O141:P150 D129:F138 K129:K138 O129:P138 D117:F126 K117:K126 O117:P126 D105:F114 K105:K114 O105:P114 D93:F102 K93:K102 O93:P102 D81:F90 K81:K90 O81:P90 D69:F78 K69:K78 O69:P78 D57:F66 K57:K66 O57:P66 K9:K18 O9:P18 D21:F30 K21:K30 O21:P30 D33:F42 K33:K42 O33:P42 D45:F54 K45:K54 O45:P54">
      <formula1>255</formula1>
    </dataValidation>
    <dataValidation type="date" allowBlank="1" showInputMessage="1" showErrorMessage="1" errorTitle="SÓLO FECHAS" error="Las fechas corresponden a las del Año 2013" sqref="G107:H107 G155:H155 G95:H95 G143:H143 G83:H83 G167:H167 G71:H71 G119:H119 G59:H59 G11:H11 G23:H23 G131:H131 G35:H35 G179:H179 G47:H47">
      <formula1>41275</formula1>
      <formula2>41639</formula2>
    </dataValidation>
    <dataValidation type="date" errorStyle="information" operator="greaterThan" allowBlank="1" showInputMessage="1" showErrorMessage="1" errorTitle="SÓLO FECHAS" error="Las fechas corresponden al presupuesto 2014" sqref="G108:H114 G171:G174 G168:G169 H168:H174 G156:H162 G93:H94 G96:H102 G141:H142 G144:H150 G81:H82 G84:H90 G165:H166 G153:H154 G69:H70 G72:H78 G117:H118 G120:H126 G57:H58 G60:H66 G105:H106 G9:H10 G12:H18 G189:H189 G21:H22 G24:H30 G129:H130 G132:H138 G33:H34 G36:H42 G177:H178 G180:H186 G45:H46 G48:H54">
      <formula1>41275</formula1>
    </dataValidation>
    <dataValidation type="textLength" operator="lessThanOrEqual" allowBlank="1" showInputMessage="1" showErrorMessage="1" sqref="J105:J114 J141:J150 J177:J186 J129:J138 J93:J102 J33:J42 J165:J174 J117:J126 J153:J162 J81:J90 J57:J66 J45:J54 J189 J9:J18 J21:J30 J69:J78">
      <formula1>255</formula1>
    </dataValidation>
    <dataValidation type="decimal" allowBlank="1" showInputMessage="1" showErrorMessage="1" errorTitle="Sólo números" error="Sólo ingresar números sin letras_x000a_" sqref="L189:M189 L9:M18 U189:W189 Y189:AA189 AC189:AE189 Q189:S189 U177:W186 Y177:AA186 AC177:AE186 Q177:S186 U165:W174 Y165:AA174 AC165:AE174 Q165:S174 U153:W162 Y153:AA162 AC153:AE162 Q153:S162 U141:W150 Y141:AA150 AC141:AE150 Q141:S150 U129:W138 Y129:AA138 AC129:AE138 Q129:S138 U117:W126 Y117:AA126 AC117:AE126 Q117:S126 U105:W114 Y105:AA114 AC105:AE114 Q105:S114 U93:W102 Y93:AA102 AC93:AE102 Q93:S102 U81:W90 Y81:AA90 AC81:AE90 Q81:S90 U69:W78 Y69:AA78 AC69:AE78 Q69:S78 U57:W66 Y57:AA66 AC57:AE66 Q57:S66 Y9:AA18 AC9:AE18 L21:M30 U21:W30 Q9:S18 U9:W18 AC21:AE30 Y21:AA30 L33:M42 Q21:S30 U33:W42 Y33:AA42 AC33:AE42 L45:M54 L57:M66 U45:W54 Y45:AA54 AC45:AE54 Q45:S54 L165:M174 L141:M150 L93:M102 L69:M78 Q33:S42 L81:M90 L105:M114 L129:M138 L117:M126 L153:M162 L177:M186">
      <formula1>-100000000</formula1>
      <formula2>10000000000</formula2>
    </dataValidation>
  </dataValidations>
  <printOptions horizontalCentered="1"/>
  <pageMargins left="0.35433070866141736" right="0.15748031496062992" top="0.39370078740157483" bottom="0.19685039370078741" header="0" footer="0"/>
  <pageSetup paperSize="129" scale="46" fitToHeight="20" orientation="landscape" r:id="rId1"/>
  <headerFooter alignWithMargins="0"/>
  <ignoredErrors>
    <ignoredError sqref="AI190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tabSelected="1" topLeftCell="C1" zoomScaleNormal="100" workbookViewId="0">
      <pane ySplit="7" topLeftCell="A17" activePane="bottomLeft" state="frozen"/>
      <selection activeCell="H201" sqref="H201"/>
      <selection pane="bottomLeft" activeCell="H201" sqref="H201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hidden="1" customWidth="1" outlineLevel="1"/>
    <col min="10" max="10" width="11.28515625" style="6" customWidth="1" collapsed="1"/>
    <col min="11" max="13" width="12.28515625" style="6" hidden="1" customWidth="1" outlineLevel="1"/>
    <col min="14" max="14" width="12.28515625" style="6" customWidth="1" collapsed="1"/>
    <col min="15" max="17" width="12.5703125" style="6" customWidth="1" outlineLevel="1"/>
    <col min="18" max="18" width="12.28515625" style="6" customWidth="1"/>
    <col min="19" max="19" width="10.7109375" style="6" hidden="1" customWidth="1" outlineLevel="1"/>
    <col min="20" max="20" width="11.140625" style="6" hidden="1" customWidth="1" outlineLevel="1"/>
    <col min="21" max="21" width="10.7109375" style="6" hidden="1" customWidth="1" outlineLevel="1"/>
    <col min="22" max="22" width="12.42578125" style="6" customWidth="1" collapsed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166" t="str">
        <f>+'24-02-003'!A1:AI1</f>
        <v>PARTIDA 21 - 01 - 06  "SUBSECRETARIA DE SERVICIOS SOCIALES"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</row>
    <row r="2" spans="1:25" s="1" customFormat="1" ht="16.5" customHeight="1">
      <c r="A2" s="166" t="s">
        <v>76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</row>
    <row r="3" spans="1:25" s="1" customFormat="1" ht="16.5" customHeight="1">
      <c r="A3" s="166" t="str">
        <f>+'24-02-003'!A3:AI3</f>
        <v>EJECUCIÓN AL 30 DE SEPTIEMBRE DE 2014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</row>
    <row r="4" spans="1:25" s="1" customFormat="1" ht="16.5" customHeight="1">
      <c r="A4" s="166" t="s">
        <v>48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</row>
    <row r="5" spans="1:25" ht="18" customHeight="1">
      <c r="A5" s="176" t="str">
        <f>+'24-02-003'!A5:H5</f>
        <v>24-02-003 EDUCACION PREBASICA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8"/>
    </row>
    <row r="6" spans="1:25" s="3" customFormat="1" ht="25.5" customHeight="1">
      <c r="A6" s="179" t="s">
        <v>34</v>
      </c>
      <c r="B6" s="172" t="s">
        <v>32</v>
      </c>
      <c r="C6" s="172" t="s">
        <v>51</v>
      </c>
      <c r="D6" s="180" t="s">
        <v>21</v>
      </c>
      <c r="E6" s="181"/>
      <c r="F6" s="182"/>
      <c r="G6" s="175" t="s">
        <v>33</v>
      </c>
      <c r="H6" s="175"/>
      <c r="I6" s="175"/>
      <c r="J6" s="170" t="s">
        <v>23</v>
      </c>
      <c r="K6" s="175" t="s">
        <v>33</v>
      </c>
      <c r="L6" s="175"/>
      <c r="M6" s="175"/>
      <c r="N6" s="170" t="s">
        <v>24</v>
      </c>
      <c r="O6" s="175" t="s">
        <v>33</v>
      </c>
      <c r="P6" s="175"/>
      <c r="Q6" s="175"/>
      <c r="R6" s="170" t="s">
        <v>25</v>
      </c>
      <c r="S6" s="175" t="s">
        <v>33</v>
      </c>
      <c r="T6" s="175"/>
      <c r="U6" s="175"/>
      <c r="V6" s="170" t="s">
        <v>26</v>
      </c>
      <c r="W6" s="172" t="s">
        <v>47</v>
      </c>
      <c r="X6" s="174" t="s">
        <v>27</v>
      </c>
      <c r="Y6" s="174"/>
    </row>
    <row r="7" spans="1:25" s="3" customFormat="1" ht="24" customHeight="1">
      <c r="A7" s="179"/>
      <c r="B7" s="173"/>
      <c r="C7" s="173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171"/>
      <c r="K7" s="44" t="s">
        <v>38</v>
      </c>
      <c r="L7" s="44" t="s">
        <v>39</v>
      </c>
      <c r="M7" s="44" t="s">
        <v>40</v>
      </c>
      <c r="N7" s="171"/>
      <c r="O7" s="44" t="s">
        <v>41</v>
      </c>
      <c r="P7" s="44" t="s">
        <v>42</v>
      </c>
      <c r="Q7" s="44" t="s">
        <v>43</v>
      </c>
      <c r="R7" s="171"/>
      <c r="S7" s="44" t="s">
        <v>44</v>
      </c>
      <c r="T7" s="44" t="s">
        <v>45</v>
      </c>
      <c r="U7" s="44" t="s">
        <v>46</v>
      </c>
      <c r="V7" s="171"/>
      <c r="W7" s="173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+'24-02-003'!I19</f>
        <v>0</v>
      </c>
      <c r="C8" s="9">
        <f>+'24-02-003'!J19</f>
        <v>0</v>
      </c>
      <c r="D8" s="9">
        <f>+'24-02-003'!L19</f>
        <v>0</v>
      </c>
      <c r="E8" s="9">
        <f>+'24-02-003'!M19</f>
        <v>0</v>
      </c>
      <c r="F8" s="9">
        <f>+'24-02-003'!N19</f>
        <v>0</v>
      </c>
      <c r="G8" s="9">
        <f>+'24-02-003'!Q19</f>
        <v>0</v>
      </c>
      <c r="H8" s="9">
        <f>+'24-02-003'!R19</f>
        <v>0</v>
      </c>
      <c r="I8" s="9">
        <f>+'24-02-003'!S19</f>
        <v>0</v>
      </c>
      <c r="J8" s="9">
        <f>+'24-02-003'!T19</f>
        <v>0</v>
      </c>
      <c r="K8" s="9">
        <f>+'24-02-003'!U19</f>
        <v>0</v>
      </c>
      <c r="L8" s="9">
        <f>+'24-02-003'!V19</f>
        <v>0</v>
      </c>
      <c r="M8" s="9">
        <f>+'24-02-003'!W19</f>
        <v>0</v>
      </c>
      <c r="N8" s="9">
        <f>+'24-02-003'!X19</f>
        <v>0</v>
      </c>
      <c r="O8" s="9">
        <f>+'24-02-003'!Y19</f>
        <v>0</v>
      </c>
      <c r="P8" s="9">
        <f>+'24-02-003'!Z19</f>
        <v>0</v>
      </c>
      <c r="Q8" s="9">
        <f>+'24-02-003'!AA19</f>
        <v>0</v>
      </c>
      <c r="R8" s="9">
        <f>+'24-02-003'!AB19</f>
        <v>0</v>
      </c>
      <c r="S8" s="9">
        <f>+'24-02-003'!AC19</f>
        <v>0</v>
      </c>
      <c r="T8" s="9">
        <f>+'24-02-003'!AD19</f>
        <v>0</v>
      </c>
      <c r="U8" s="9">
        <f>+'24-02-003'!AE19</f>
        <v>0</v>
      </c>
      <c r="V8" s="9">
        <f>+'24-02-003'!AF19</f>
        <v>0</v>
      </c>
      <c r="W8" s="9">
        <f>+'24-02-003'!AG19</f>
        <v>0</v>
      </c>
      <c r="X8" s="11">
        <f>+'24-02-003'!AH19</f>
        <v>0</v>
      </c>
      <c r="Y8" s="11">
        <f>+'24-02-003'!AI19</f>
        <v>0</v>
      </c>
    </row>
    <row r="9" spans="1:25" s="12" customFormat="1" ht="26.25" customHeight="1">
      <c r="A9" s="10" t="s">
        <v>12</v>
      </c>
      <c r="B9" s="9">
        <f>+'24-02-003'!I31</f>
        <v>0</v>
      </c>
      <c r="C9" s="9">
        <f>+'24-02-003'!J31</f>
        <v>0</v>
      </c>
      <c r="D9" s="9">
        <f>+'24-02-003'!L31</f>
        <v>0</v>
      </c>
      <c r="E9" s="9">
        <f>+'24-02-003'!M31</f>
        <v>0</v>
      </c>
      <c r="F9" s="9">
        <f>+'24-02-003'!N31</f>
        <v>0</v>
      </c>
      <c r="G9" s="9">
        <f>+'24-02-003'!Q31</f>
        <v>0</v>
      </c>
      <c r="H9" s="9">
        <f>+'24-02-003'!R31</f>
        <v>0</v>
      </c>
      <c r="I9" s="9">
        <f>+'24-02-003'!S31</f>
        <v>0</v>
      </c>
      <c r="J9" s="9">
        <f>+'24-02-003'!T31</f>
        <v>0</v>
      </c>
      <c r="K9" s="9">
        <f>+'24-02-003'!U31</f>
        <v>0</v>
      </c>
      <c r="L9" s="9">
        <f>+'24-02-003'!V31</f>
        <v>0</v>
      </c>
      <c r="M9" s="9">
        <f>+'24-02-003'!W31</f>
        <v>0</v>
      </c>
      <c r="N9" s="9">
        <f>+'24-02-003'!X31</f>
        <v>0</v>
      </c>
      <c r="O9" s="9">
        <f>+'24-02-003'!Y31</f>
        <v>0</v>
      </c>
      <c r="P9" s="9">
        <f>+'24-02-003'!Z31</f>
        <v>0</v>
      </c>
      <c r="Q9" s="9">
        <f>+'24-02-003'!AA31</f>
        <v>0</v>
      </c>
      <c r="R9" s="9">
        <f>+'24-02-003'!AB31</f>
        <v>0</v>
      </c>
      <c r="S9" s="9">
        <f>+'24-02-003'!AC31</f>
        <v>0</v>
      </c>
      <c r="T9" s="9">
        <f>+'24-02-003'!AD31</f>
        <v>0</v>
      </c>
      <c r="U9" s="9">
        <f>+'24-02-003'!AE31</f>
        <v>0</v>
      </c>
      <c r="V9" s="9">
        <f>+'24-02-003'!AF31</f>
        <v>0</v>
      </c>
      <c r="W9" s="9">
        <f>+'24-02-003'!AG31</f>
        <v>0</v>
      </c>
      <c r="X9" s="11">
        <f>+'24-02-003'!AH31</f>
        <v>0</v>
      </c>
      <c r="Y9" s="11">
        <f>+'24-02-003'!AI31</f>
        <v>0</v>
      </c>
    </row>
    <row r="10" spans="1:25" s="12" customFormat="1" ht="26.25" customHeight="1">
      <c r="A10" s="10" t="s">
        <v>13</v>
      </c>
      <c r="B10" s="9">
        <f>+'24-02-003'!I43</f>
        <v>0</v>
      </c>
      <c r="C10" s="9">
        <f>+'24-02-003'!J43</f>
        <v>0</v>
      </c>
      <c r="D10" s="9">
        <f>+'24-02-003'!L43</f>
        <v>0</v>
      </c>
      <c r="E10" s="9">
        <f>+'24-02-003'!M43</f>
        <v>0</v>
      </c>
      <c r="F10" s="9">
        <f>+'24-02-003'!N43</f>
        <v>0</v>
      </c>
      <c r="G10" s="9">
        <f>+'24-02-003'!Q43</f>
        <v>0</v>
      </c>
      <c r="H10" s="9">
        <f>+'24-02-003'!R43</f>
        <v>0</v>
      </c>
      <c r="I10" s="9">
        <f>+'24-02-003'!S43</f>
        <v>0</v>
      </c>
      <c r="J10" s="9">
        <f>+'24-02-003'!T43</f>
        <v>0</v>
      </c>
      <c r="K10" s="9">
        <f>+'24-02-003'!U43</f>
        <v>0</v>
      </c>
      <c r="L10" s="9">
        <f>+'24-02-003'!V43</f>
        <v>0</v>
      </c>
      <c r="M10" s="9">
        <f>+'24-02-003'!W43</f>
        <v>0</v>
      </c>
      <c r="N10" s="9">
        <f>+'24-02-003'!X43</f>
        <v>0</v>
      </c>
      <c r="O10" s="9">
        <f>+'24-02-003'!Y43</f>
        <v>0</v>
      </c>
      <c r="P10" s="9">
        <f>+'24-02-003'!Z43</f>
        <v>0</v>
      </c>
      <c r="Q10" s="9">
        <f>+'24-02-003'!AA43</f>
        <v>0</v>
      </c>
      <c r="R10" s="9">
        <f>+'24-02-003'!AB43</f>
        <v>0</v>
      </c>
      <c r="S10" s="9">
        <f>+'24-02-003'!AC43</f>
        <v>0</v>
      </c>
      <c r="T10" s="9">
        <f>+'24-02-003'!AD43</f>
        <v>0</v>
      </c>
      <c r="U10" s="9">
        <f>+'24-02-003'!AE43</f>
        <v>0</v>
      </c>
      <c r="V10" s="9">
        <f>+'24-02-003'!AF43</f>
        <v>0</v>
      </c>
      <c r="W10" s="9">
        <f>+'24-02-003'!AG43</f>
        <v>0</v>
      </c>
      <c r="X10" s="11">
        <f>+'24-02-003'!AH43</f>
        <v>0</v>
      </c>
      <c r="Y10" s="11">
        <f>+'24-02-003'!AI43</f>
        <v>0</v>
      </c>
    </row>
    <row r="11" spans="1:25" s="12" customFormat="1" ht="26.25" customHeight="1">
      <c r="A11" s="10" t="s">
        <v>14</v>
      </c>
      <c r="B11" s="9">
        <f>+'24-02-003'!I55</f>
        <v>0</v>
      </c>
      <c r="C11" s="9">
        <f>+'24-02-003'!J55</f>
        <v>0</v>
      </c>
      <c r="D11" s="9">
        <f>+'24-02-003'!L55</f>
        <v>0</v>
      </c>
      <c r="E11" s="9">
        <f>+'24-02-003'!M55</f>
        <v>0</v>
      </c>
      <c r="F11" s="9">
        <f>+'24-02-003'!N55</f>
        <v>0</v>
      </c>
      <c r="G11" s="9">
        <f>+'24-02-003'!Q55</f>
        <v>0</v>
      </c>
      <c r="H11" s="9">
        <f>+'24-02-003'!R55</f>
        <v>0</v>
      </c>
      <c r="I11" s="9">
        <f>+'24-02-003'!S55</f>
        <v>0</v>
      </c>
      <c r="J11" s="9">
        <f>+'24-02-003'!T55</f>
        <v>0</v>
      </c>
      <c r="K11" s="9">
        <f>+'24-02-003'!U55</f>
        <v>0</v>
      </c>
      <c r="L11" s="9">
        <f>+'24-02-003'!V55</f>
        <v>0</v>
      </c>
      <c r="M11" s="9">
        <f>+'24-02-003'!W55</f>
        <v>0</v>
      </c>
      <c r="N11" s="9">
        <f>+'24-02-003'!X55</f>
        <v>0</v>
      </c>
      <c r="O11" s="9">
        <f>+'24-02-003'!Y55</f>
        <v>0</v>
      </c>
      <c r="P11" s="9">
        <f>+'24-02-003'!Z55</f>
        <v>0</v>
      </c>
      <c r="Q11" s="9">
        <f>+'24-02-003'!AA55</f>
        <v>0</v>
      </c>
      <c r="R11" s="9">
        <f>+'24-02-003'!AB55</f>
        <v>0</v>
      </c>
      <c r="S11" s="9">
        <f>+'24-02-003'!AC55</f>
        <v>0</v>
      </c>
      <c r="T11" s="9">
        <f>+'24-02-003'!AD55</f>
        <v>0</v>
      </c>
      <c r="U11" s="9">
        <f>+'24-02-003'!AE55</f>
        <v>0</v>
      </c>
      <c r="V11" s="9">
        <f>+'24-02-003'!AF55</f>
        <v>0</v>
      </c>
      <c r="W11" s="9">
        <f>+'24-02-003'!AG55</f>
        <v>0</v>
      </c>
      <c r="X11" s="11">
        <f>+'24-02-003'!AH55</f>
        <v>0</v>
      </c>
      <c r="Y11" s="11">
        <f>+'24-02-003'!AI55</f>
        <v>0</v>
      </c>
    </row>
    <row r="12" spans="1:25" s="12" customFormat="1" ht="26.25" customHeight="1">
      <c r="A12" s="43" t="s">
        <v>59</v>
      </c>
      <c r="B12" s="9">
        <f>+'24-02-003'!I67</f>
        <v>0</v>
      </c>
      <c r="C12" s="9">
        <f>+'24-02-003'!J67</f>
        <v>0</v>
      </c>
      <c r="D12" s="9">
        <f>+'24-02-003'!L67</f>
        <v>0</v>
      </c>
      <c r="E12" s="9">
        <f>+'24-02-003'!M67</f>
        <v>0</v>
      </c>
      <c r="F12" s="9">
        <f>+'24-02-003'!N67</f>
        <v>0</v>
      </c>
      <c r="G12" s="9">
        <f>+'24-02-003'!Q67</f>
        <v>0</v>
      </c>
      <c r="H12" s="9">
        <f>+'24-02-003'!R67</f>
        <v>0</v>
      </c>
      <c r="I12" s="9">
        <f>+'24-02-003'!S67</f>
        <v>0</v>
      </c>
      <c r="J12" s="9">
        <f>+'24-02-003'!T67</f>
        <v>0</v>
      </c>
      <c r="K12" s="9">
        <f>+'24-02-003'!U67</f>
        <v>0</v>
      </c>
      <c r="L12" s="9">
        <f>+'24-02-003'!V67</f>
        <v>0</v>
      </c>
      <c r="M12" s="9">
        <f>+'24-02-003'!W67</f>
        <v>0</v>
      </c>
      <c r="N12" s="9">
        <f>+'24-02-003'!X67</f>
        <v>0</v>
      </c>
      <c r="O12" s="9">
        <f>+'24-02-003'!Y67</f>
        <v>0</v>
      </c>
      <c r="P12" s="9">
        <f>+'24-02-003'!Z67</f>
        <v>0</v>
      </c>
      <c r="Q12" s="9">
        <f>+'24-02-003'!AA67</f>
        <v>0</v>
      </c>
      <c r="R12" s="9">
        <f>+'24-02-003'!AB67</f>
        <v>0</v>
      </c>
      <c r="S12" s="9">
        <f>+'24-02-003'!AC67</f>
        <v>0</v>
      </c>
      <c r="T12" s="9">
        <f>+'24-02-003'!AD67</f>
        <v>0</v>
      </c>
      <c r="U12" s="9">
        <f>+'24-02-003'!AE67</f>
        <v>0</v>
      </c>
      <c r="V12" s="9">
        <f>+'24-02-003'!AF67</f>
        <v>0</v>
      </c>
      <c r="W12" s="9">
        <f>+'24-02-003'!AG67</f>
        <v>0</v>
      </c>
      <c r="X12" s="11">
        <f>+'24-02-003'!AH67</f>
        <v>0</v>
      </c>
      <c r="Y12" s="11">
        <f>+'24-02-003'!AI67</f>
        <v>0</v>
      </c>
    </row>
    <row r="13" spans="1:25" s="12" customFormat="1" ht="26.25" customHeight="1">
      <c r="A13" s="10" t="s">
        <v>15</v>
      </c>
      <c r="B13" s="9">
        <f>+'24-02-003'!I79</f>
        <v>0</v>
      </c>
      <c r="C13" s="9">
        <f>+'24-02-003'!J79</f>
        <v>0</v>
      </c>
      <c r="D13" s="9">
        <f>+'24-02-003'!L79</f>
        <v>0</v>
      </c>
      <c r="E13" s="9">
        <f>+'24-02-003'!M79</f>
        <v>0</v>
      </c>
      <c r="F13" s="9">
        <f>+'24-02-003'!N79</f>
        <v>0</v>
      </c>
      <c r="G13" s="9">
        <f>+'24-02-003'!Q79</f>
        <v>0</v>
      </c>
      <c r="H13" s="9">
        <f>+'24-02-003'!R79</f>
        <v>0</v>
      </c>
      <c r="I13" s="9">
        <f>+'24-02-003'!S79</f>
        <v>0</v>
      </c>
      <c r="J13" s="9">
        <f>+'24-02-003'!T79</f>
        <v>0</v>
      </c>
      <c r="K13" s="9">
        <f>+'24-02-003'!U79</f>
        <v>0</v>
      </c>
      <c r="L13" s="9">
        <f>+'24-02-003'!V79</f>
        <v>0</v>
      </c>
      <c r="M13" s="9">
        <f>+'24-02-003'!W79</f>
        <v>0</v>
      </c>
      <c r="N13" s="9">
        <f>+'24-02-003'!X79</f>
        <v>0</v>
      </c>
      <c r="O13" s="9">
        <f>+'24-02-003'!Y79</f>
        <v>0</v>
      </c>
      <c r="P13" s="9">
        <f>+'24-02-003'!Z79</f>
        <v>0</v>
      </c>
      <c r="Q13" s="9">
        <f>+'24-02-003'!AA79</f>
        <v>0</v>
      </c>
      <c r="R13" s="9">
        <f>+'24-02-003'!AB79</f>
        <v>0</v>
      </c>
      <c r="S13" s="9">
        <f>+'24-02-003'!AC79</f>
        <v>0</v>
      </c>
      <c r="T13" s="9">
        <f>+'24-02-003'!AD79</f>
        <v>0</v>
      </c>
      <c r="U13" s="9">
        <f>+'24-02-003'!AE79</f>
        <v>0</v>
      </c>
      <c r="V13" s="9">
        <f>+'24-02-003'!AF79</f>
        <v>0</v>
      </c>
      <c r="W13" s="9">
        <f>+'24-02-003'!AG79</f>
        <v>0</v>
      </c>
      <c r="X13" s="11">
        <f>+'24-02-003'!AH79</f>
        <v>0</v>
      </c>
      <c r="Y13" s="11">
        <f>+'24-02-003'!AI79</f>
        <v>0</v>
      </c>
    </row>
    <row r="14" spans="1:25" s="12" customFormat="1" ht="26.25" customHeight="1">
      <c r="A14" s="10" t="s">
        <v>16</v>
      </c>
      <c r="B14" s="9">
        <f>+'24-02-003'!I91</f>
        <v>0</v>
      </c>
      <c r="C14" s="9">
        <f>+'24-02-003'!J91</f>
        <v>0</v>
      </c>
      <c r="D14" s="9">
        <f>+'24-02-003'!L91</f>
        <v>0</v>
      </c>
      <c r="E14" s="9">
        <f>+'24-02-003'!M91</f>
        <v>0</v>
      </c>
      <c r="F14" s="9">
        <f>+'24-02-003'!N91</f>
        <v>0</v>
      </c>
      <c r="G14" s="9">
        <f>+'24-02-003'!Q91</f>
        <v>0</v>
      </c>
      <c r="H14" s="9">
        <f>+'24-02-003'!R91</f>
        <v>0</v>
      </c>
      <c r="I14" s="9">
        <f>+'24-02-003'!S91</f>
        <v>0</v>
      </c>
      <c r="J14" s="9">
        <f>+'24-02-003'!T91</f>
        <v>0</v>
      </c>
      <c r="K14" s="9">
        <f>+'24-02-003'!U91</f>
        <v>0</v>
      </c>
      <c r="L14" s="9">
        <f>+'24-02-003'!V91</f>
        <v>0</v>
      </c>
      <c r="M14" s="9">
        <f>+'24-02-003'!W91</f>
        <v>0</v>
      </c>
      <c r="N14" s="9">
        <f>+'24-02-003'!X91</f>
        <v>0</v>
      </c>
      <c r="O14" s="9">
        <f>+'24-02-003'!Y91</f>
        <v>0</v>
      </c>
      <c r="P14" s="9">
        <f>+'24-02-003'!Z91</f>
        <v>0</v>
      </c>
      <c r="Q14" s="9">
        <f>+'24-02-003'!AA91</f>
        <v>0</v>
      </c>
      <c r="R14" s="9">
        <f>+'24-02-003'!AB91</f>
        <v>0</v>
      </c>
      <c r="S14" s="9">
        <f>+'24-02-003'!AC91</f>
        <v>0</v>
      </c>
      <c r="T14" s="9">
        <f>+'24-02-003'!AD91</f>
        <v>0</v>
      </c>
      <c r="U14" s="9">
        <f>+'24-02-003'!AE91</f>
        <v>0</v>
      </c>
      <c r="V14" s="9">
        <f>+'24-02-003'!AF91</f>
        <v>0</v>
      </c>
      <c r="W14" s="9">
        <f>+'24-02-003'!AG91</f>
        <v>0</v>
      </c>
      <c r="X14" s="11">
        <f>+'24-02-003'!AH91</f>
        <v>0</v>
      </c>
      <c r="Y14" s="11">
        <f>+'24-02-003'!AI91</f>
        <v>0</v>
      </c>
    </row>
    <row r="15" spans="1:25" s="12" customFormat="1" ht="26.25" customHeight="1">
      <c r="A15" s="43" t="s">
        <v>63</v>
      </c>
      <c r="B15" s="9">
        <f>+'24-02-003'!I103</f>
        <v>0</v>
      </c>
      <c r="C15" s="9">
        <f>+'24-02-003'!J103</f>
        <v>0</v>
      </c>
      <c r="D15" s="9">
        <f>+'24-02-003'!L103</f>
        <v>0</v>
      </c>
      <c r="E15" s="9">
        <f>+'24-02-003'!M103</f>
        <v>0</v>
      </c>
      <c r="F15" s="9">
        <f>+'24-02-003'!N103</f>
        <v>0</v>
      </c>
      <c r="G15" s="9">
        <f>+'24-02-003'!Q103</f>
        <v>0</v>
      </c>
      <c r="H15" s="9">
        <f>+'24-02-003'!R103</f>
        <v>0</v>
      </c>
      <c r="I15" s="9">
        <f>+'24-02-003'!S103</f>
        <v>0</v>
      </c>
      <c r="J15" s="9">
        <f>+'24-02-003'!T103</f>
        <v>0</v>
      </c>
      <c r="K15" s="9">
        <f>+'24-02-003'!U103</f>
        <v>0</v>
      </c>
      <c r="L15" s="9">
        <f>+'24-02-003'!V103</f>
        <v>0</v>
      </c>
      <c r="M15" s="9">
        <f>+'24-02-003'!W103</f>
        <v>0</v>
      </c>
      <c r="N15" s="9">
        <f>+'24-02-003'!X103</f>
        <v>0</v>
      </c>
      <c r="O15" s="9">
        <f>+'24-02-003'!Y103</f>
        <v>0</v>
      </c>
      <c r="P15" s="9">
        <f>+'24-02-003'!Z103</f>
        <v>0</v>
      </c>
      <c r="Q15" s="9">
        <f>+'24-02-003'!AA103</f>
        <v>0</v>
      </c>
      <c r="R15" s="9">
        <f>+'24-02-003'!AB103</f>
        <v>0</v>
      </c>
      <c r="S15" s="9">
        <f>+'24-02-003'!AC103</f>
        <v>0</v>
      </c>
      <c r="T15" s="9">
        <f>+'24-02-003'!AD103</f>
        <v>0</v>
      </c>
      <c r="U15" s="9">
        <f>+'24-02-003'!AE103</f>
        <v>0</v>
      </c>
      <c r="V15" s="9">
        <f>+'24-02-003'!AF103</f>
        <v>0</v>
      </c>
      <c r="W15" s="9">
        <f>+'24-02-003'!AG103</f>
        <v>0</v>
      </c>
      <c r="X15" s="11">
        <f>+'24-02-003'!AH103</f>
        <v>0</v>
      </c>
      <c r="Y15" s="11">
        <f>+'24-02-003'!AI103</f>
        <v>0</v>
      </c>
    </row>
    <row r="16" spans="1:25" s="12" customFormat="1" ht="26.25" customHeight="1">
      <c r="A16" s="43" t="s">
        <v>65</v>
      </c>
      <c r="B16" s="9">
        <f>+'24-02-003'!I115</f>
        <v>0</v>
      </c>
      <c r="C16" s="9">
        <f>+'24-02-003'!J115</f>
        <v>0</v>
      </c>
      <c r="D16" s="9">
        <f>+'24-02-003'!L115</f>
        <v>0</v>
      </c>
      <c r="E16" s="9">
        <f>+'24-02-003'!M115</f>
        <v>0</v>
      </c>
      <c r="F16" s="9">
        <f>+'24-02-003'!N115</f>
        <v>0</v>
      </c>
      <c r="G16" s="9">
        <f>+'24-02-003'!Q115</f>
        <v>0</v>
      </c>
      <c r="H16" s="9">
        <f>+'24-02-003'!R115</f>
        <v>0</v>
      </c>
      <c r="I16" s="9">
        <f>+'24-02-003'!S115</f>
        <v>0</v>
      </c>
      <c r="J16" s="9">
        <f>+'24-02-003'!T115</f>
        <v>0</v>
      </c>
      <c r="K16" s="9">
        <f>+'24-02-003'!U115</f>
        <v>0</v>
      </c>
      <c r="L16" s="9">
        <f>+'24-02-003'!V115</f>
        <v>0</v>
      </c>
      <c r="M16" s="9">
        <f>+'24-02-003'!W115</f>
        <v>0</v>
      </c>
      <c r="N16" s="9">
        <f>+'24-02-003'!X115</f>
        <v>0</v>
      </c>
      <c r="O16" s="9">
        <f>+'24-02-003'!Y115</f>
        <v>0</v>
      </c>
      <c r="P16" s="9">
        <f>+'24-02-003'!Z115</f>
        <v>0</v>
      </c>
      <c r="Q16" s="9">
        <f>+'24-02-003'!AA115</f>
        <v>0</v>
      </c>
      <c r="R16" s="9">
        <f>+'24-02-003'!AB115</f>
        <v>0</v>
      </c>
      <c r="S16" s="9">
        <f>+'24-02-003'!AC115</f>
        <v>0</v>
      </c>
      <c r="T16" s="9">
        <f>+'24-02-003'!AD115</f>
        <v>0</v>
      </c>
      <c r="U16" s="9">
        <f>+'24-02-003'!AE115</f>
        <v>0</v>
      </c>
      <c r="V16" s="9">
        <f>+'24-02-003'!AF115</f>
        <v>0</v>
      </c>
      <c r="W16" s="9">
        <f>+'24-02-003'!AG115</f>
        <v>0</v>
      </c>
      <c r="X16" s="11">
        <f>+'24-02-003'!AH115</f>
        <v>0</v>
      </c>
      <c r="Y16" s="11">
        <f>+'24-02-003'!AI115</f>
        <v>0</v>
      </c>
    </row>
    <row r="17" spans="1:25" s="12" customFormat="1" ht="26.25" customHeight="1">
      <c r="A17" s="10" t="s">
        <v>17</v>
      </c>
      <c r="B17" s="9">
        <f>+'24-02-003'!I127</f>
        <v>0</v>
      </c>
      <c r="C17" s="9">
        <f>+'24-02-003'!J127</f>
        <v>0</v>
      </c>
      <c r="D17" s="9">
        <f>+'24-02-003'!L127</f>
        <v>0</v>
      </c>
      <c r="E17" s="9">
        <f>+'24-02-003'!M127</f>
        <v>0</v>
      </c>
      <c r="F17" s="9">
        <f>+'24-02-003'!N127</f>
        <v>0</v>
      </c>
      <c r="G17" s="9">
        <f>+'24-02-003'!Q127</f>
        <v>0</v>
      </c>
      <c r="H17" s="9">
        <f>+'24-02-003'!R127</f>
        <v>0</v>
      </c>
      <c r="I17" s="9">
        <f>+'24-02-003'!S127</f>
        <v>0</v>
      </c>
      <c r="J17" s="9">
        <f>+'24-02-003'!T127</f>
        <v>0</v>
      </c>
      <c r="K17" s="9">
        <f>+'24-02-003'!U127</f>
        <v>0</v>
      </c>
      <c r="L17" s="9">
        <f>+'24-02-003'!V127</f>
        <v>0</v>
      </c>
      <c r="M17" s="9">
        <f>+'24-02-003'!W127</f>
        <v>0</v>
      </c>
      <c r="N17" s="9">
        <f>+'24-02-003'!X127</f>
        <v>0</v>
      </c>
      <c r="O17" s="9">
        <f>+'24-02-003'!Y127</f>
        <v>0</v>
      </c>
      <c r="P17" s="9">
        <f>+'24-02-003'!Z127</f>
        <v>0</v>
      </c>
      <c r="Q17" s="9">
        <f>+'24-02-003'!AA127</f>
        <v>0</v>
      </c>
      <c r="R17" s="9">
        <f>+'24-02-003'!AB127</f>
        <v>0</v>
      </c>
      <c r="S17" s="9">
        <f>+'24-02-003'!AC127</f>
        <v>0</v>
      </c>
      <c r="T17" s="9">
        <f>+'24-02-003'!AD127</f>
        <v>0</v>
      </c>
      <c r="U17" s="9">
        <f>+'24-02-003'!AE127</f>
        <v>0</v>
      </c>
      <c r="V17" s="9">
        <f>+'24-02-003'!AF127</f>
        <v>0</v>
      </c>
      <c r="W17" s="9">
        <f>+'24-02-003'!AG127</f>
        <v>0</v>
      </c>
      <c r="X17" s="11">
        <f>+'24-02-003'!AH127</f>
        <v>0</v>
      </c>
      <c r="Y17" s="11">
        <f>+'24-02-003'!AI127</f>
        <v>0</v>
      </c>
    </row>
    <row r="18" spans="1:25" s="12" customFormat="1" ht="26.25" customHeight="1">
      <c r="A18" s="43" t="s">
        <v>68</v>
      </c>
      <c r="B18" s="9">
        <f>+'24-02-003'!I139</f>
        <v>0</v>
      </c>
      <c r="C18" s="9">
        <f>+'24-02-003'!J139</f>
        <v>0</v>
      </c>
      <c r="D18" s="9">
        <f>+'24-02-003'!L139</f>
        <v>0</v>
      </c>
      <c r="E18" s="9">
        <f>+'24-02-003'!M139</f>
        <v>0</v>
      </c>
      <c r="F18" s="9">
        <f>+'24-02-003'!N139</f>
        <v>0</v>
      </c>
      <c r="G18" s="9">
        <f>+'24-02-003'!Q139</f>
        <v>0</v>
      </c>
      <c r="H18" s="9">
        <f>+'24-02-003'!R139</f>
        <v>0</v>
      </c>
      <c r="I18" s="9">
        <f>+'24-02-003'!S139</f>
        <v>0</v>
      </c>
      <c r="J18" s="9">
        <f>+'24-02-003'!T139</f>
        <v>0</v>
      </c>
      <c r="K18" s="9">
        <f>+'24-02-003'!U139</f>
        <v>0</v>
      </c>
      <c r="L18" s="9">
        <f>+'24-02-003'!V139</f>
        <v>0</v>
      </c>
      <c r="M18" s="9">
        <f>+'24-02-003'!W139</f>
        <v>0</v>
      </c>
      <c r="N18" s="9">
        <f>+'24-02-003'!X139</f>
        <v>0</v>
      </c>
      <c r="O18" s="9">
        <f>+'24-02-003'!Y139</f>
        <v>0</v>
      </c>
      <c r="P18" s="9">
        <f>+'24-02-003'!Z139</f>
        <v>0</v>
      </c>
      <c r="Q18" s="9">
        <f>+'24-02-003'!AA139</f>
        <v>0</v>
      </c>
      <c r="R18" s="9">
        <f>+'24-02-003'!AB139</f>
        <v>0</v>
      </c>
      <c r="S18" s="9">
        <f>+'24-02-003'!AC139</f>
        <v>0</v>
      </c>
      <c r="T18" s="9">
        <f>+'24-02-003'!AD139</f>
        <v>0</v>
      </c>
      <c r="U18" s="9">
        <f>+'24-02-003'!AE139</f>
        <v>0</v>
      </c>
      <c r="V18" s="9">
        <f>+'24-02-003'!AF139</f>
        <v>0</v>
      </c>
      <c r="W18" s="9">
        <f>+'24-02-003'!AG139</f>
        <v>0</v>
      </c>
      <c r="X18" s="11">
        <f>+'24-02-003'!AH139</f>
        <v>0</v>
      </c>
      <c r="Y18" s="11">
        <f>+'24-02-003'!AI139</f>
        <v>0</v>
      </c>
    </row>
    <row r="19" spans="1:25" s="12" customFormat="1" ht="26.25" customHeight="1">
      <c r="A19" s="10" t="s">
        <v>18</v>
      </c>
      <c r="B19" s="9">
        <f>+'24-02-003'!I151</f>
        <v>0</v>
      </c>
      <c r="C19" s="9">
        <f>+'24-02-003'!J151</f>
        <v>0</v>
      </c>
      <c r="D19" s="9">
        <f>+'24-02-003'!L151</f>
        <v>0</v>
      </c>
      <c r="E19" s="9">
        <f>+'24-02-003'!M151</f>
        <v>0</v>
      </c>
      <c r="F19" s="9">
        <f>+'24-02-003'!N151</f>
        <v>0</v>
      </c>
      <c r="G19" s="9">
        <f>+'24-02-003'!Q151</f>
        <v>0</v>
      </c>
      <c r="H19" s="9">
        <f>+'24-02-003'!R151</f>
        <v>0</v>
      </c>
      <c r="I19" s="9">
        <f>+'24-02-003'!S151</f>
        <v>0</v>
      </c>
      <c r="J19" s="9">
        <f>+'24-02-003'!T151</f>
        <v>0</v>
      </c>
      <c r="K19" s="9">
        <f>+'24-02-003'!U151</f>
        <v>0</v>
      </c>
      <c r="L19" s="9">
        <f>+'24-02-003'!V151</f>
        <v>0</v>
      </c>
      <c r="M19" s="9">
        <f>+'24-02-003'!W151</f>
        <v>0</v>
      </c>
      <c r="N19" s="9">
        <f>+'24-02-003'!X151</f>
        <v>0</v>
      </c>
      <c r="O19" s="9">
        <f>+'24-02-003'!Y151</f>
        <v>0</v>
      </c>
      <c r="P19" s="9">
        <f>+'24-02-003'!Z151</f>
        <v>0</v>
      </c>
      <c r="Q19" s="9">
        <f>+'24-02-003'!AA151</f>
        <v>0</v>
      </c>
      <c r="R19" s="9">
        <f>+'24-02-003'!AB151</f>
        <v>0</v>
      </c>
      <c r="S19" s="9">
        <f>+'24-02-003'!AC151</f>
        <v>0</v>
      </c>
      <c r="T19" s="9">
        <f>+'24-02-003'!AD151</f>
        <v>0</v>
      </c>
      <c r="U19" s="9">
        <f>+'24-02-003'!AE151</f>
        <v>0</v>
      </c>
      <c r="V19" s="9">
        <f>+'24-02-003'!AF151</f>
        <v>0</v>
      </c>
      <c r="W19" s="9">
        <f>+'24-02-003'!AG151</f>
        <v>0</v>
      </c>
      <c r="X19" s="11">
        <f>+'24-02-003'!AH151</f>
        <v>0</v>
      </c>
      <c r="Y19" s="11">
        <f>+'24-02-003'!AI151</f>
        <v>0</v>
      </c>
    </row>
    <row r="20" spans="1:25" s="12" customFormat="1" ht="26.25" customHeight="1">
      <c r="A20" s="15" t="s">
        <v>71</v>
      </c>
      <c r="B20" s="9">
        <f>+'24-02-003'!I163</f>
        <v>0</v>
      </c>
      <c r="C20" s="9">
        <f>+'24-02-003'!J163</f>
        <v>0</v>
      </c>
      <c r="D20" s="9">
        <f>+'24-02-003'!L163</f>
        <v>0</v>
      </c>
      <c r="E20" s="9">
        <f>+'24-02-003'!M163</f>
        <v>0</v>
      </c>
      <c r="F20" s="9">
        <f>+'24-02-003'!N163</f>
        <v>0</v>
      </c>
      <c r="G20" s="9">
        <f>+'24-02-003'!Q163</f>
        <v>0</v>
      </c>
      <c r="H20" s="9">
        <f>+'24-02-003'!R163</f>
        <v>0</v>
      </c>
      <c r="I20" s="9">
        <f>+'24-02-003'!S163</f>
        <v>0</v>
      </c>
      <c r="J20" s="9">
        <f>+'24-02-003'!T163</f>
        <v>0</v>
      </c>
      <c r="K20" s="9">
        <f>+'24-02-003'!U163</f>
        <v>0</v>
      </c>
      <c r="L20" s="9">
        <f>+'24-02-003'!V163</f>
        <v>0</v>
      </c>
      <c r="M20" s="9">
        <f>+'24-02-003'!W163</f>
        <v>0</v>
      </c>
      <c r="N20" s="9">
        <f>+'24-02-003'!X163</f>
        <v>0</v>
      </c>
      <c r="O20" s="9">
        <f>+'24-02-003'!Y163</f>
        <v>0</v>
      </c>
      <c r="P20" s="9">
        <f>+'24-02-003'!Z163</f>
        <v>0</v>
      </c>
      <c r="Q20" s="9">
        <f>+'24-02-003'!AA163</f>
        <v>0</v>
      </c>
      <c r="R20" s="9">
        <f>+'24-02-003'!AB163</f>
        <v>0</v>
      </c>
      <c r="S20" s="9">
        <f>+'24-02-003'!AC163</f>
        <v>0</v>
      </c>
      <c r="T20" s="9">
        <f>+'24-02-003'!AD163</f>
        <v>0</v>
      </c>
      <c r="U20" s="9">
        <f>+'24-02-003'!AE163</f>
        <v>0</v>
      </c>
      <c r="V20" s="9">
        <f>+'24-02-003'!AF163</f>
        <v>0</v>
      </c>
      <c r="W20" s="9">
        <f>+'24-02-003'!AG163</f>
        <v>0</v>
      </c>
      <c r="X20" s="11">
        <f>+'24-02-003'!AH163</f>
        <v>0</v>
      </c>
      <c r="Y20" s="11">
        <f>+'24-02-003'!AI163</f>
        <v>0</v>
      </c>
    </row>
    <row r="21" spans="1:25" s="12" customFormat="1" ht="26.25" customHeight="1">
      <c r="A21" s="13" t="s">
        <v>20</v>
      </c>
      <c r="B21" s="9">
        <f>+'24-02-003'!I175</f>
        <v>0</v>
      </c>
      <c r="C21" s="9">
        <f>+'24-02-003'!J175</f>
        <v>0</v>
      </c>
      <c r="D21" s="9">
        <f>+'24-02-003'!L175</f>
        <v>0</v>
      </c>
      <c r="E21" s="9">
        <f>+'24-02-003'!M175</f>
        <v>0</v>
      </c>
      <c r="F21" s="9">
        <f>+'24-02-003'!N175</f>
        <v>0</v>
      </c>
      <c r="G21" s="9">
        <f>+'24-02-003'!Q175</f>
        <v>0</v>
      </c>
      <c r="H21" s="9">
        <f>+'24-02-003'!R175</f>
        <v>0</v>
      </c>
      <c r="I21" s="9">
        <f>+'24-02-003'!S175</f>
        <v>0</v>
      </c>
      <c r="J21" s="9">
        <f>+'24-02-003'!T175</f>
        <v>0</v>
      </c>
      <c r="K21" s="9">
        <f>+'24-02-003'!U175</f>
        <v>0</v>
      </c>
      <c r="L21" s="9">
        <f>+'24-02-003'!V175</f>
        <v>0</v>
      </c>
      <c r="M21" s="9">
        <f>+'24-02-003'!W175</f>
        <v>0</v>
      </c>
      <c r="N21" s="9">
        <f>+'24-02-003'!X175</f>
        <v>0</v>
      </c>
      <c r="O21" s="9">
        <f>+'24-02-003'!Y175</f>
        <v>0</v>
      </c>
      <c r="P21" s="9">
        <f>+'24-02-003'!Z175</f>
        <v>0</v>
      </c>
      <c r="Q21" s="9">
        <f>+'24-02-003'!AA175</f>
        <v>0</v>
      </c>
      <c r="R21" s="9">
        <f>+'24-02-003'!AB175</f>
        <v>0</v>
      </c>
      <c r="S21" s="9">
        <f>+'24-02-003'!AC175</f>
        <v>0</v>
      </c>
      <c r="T21" s="9">
        <f>+'24-02-003'!AD175</f>
        <v>0</v>
      </c>
      <c r="U21" s="9">
        <f>+'24-02-003'!AE175</f>
        <v>0</v>
      </c>
      <c r="V21" s="9">
        <f>+'24-02-003'!AF175</f>
        <v>0</v>
      </c>
      <c r="W21" s="9">
        <f>+'24-02-003'!AG175</f>
        <v>0</v>
      </c>
      <c r="X21" s="11">
        <f>+'24-02-003'!AH175</f>
        <v>0</v>
      </c>
      <c r="Y21" s="11">
        <f>+'24-02-003'!AI175</f>
        <v>0</v>
      </c>
    </row>
    <row r="22" spans="1:25" s="12" customFormat="1" ht="26.25" customHeight="1">
      <c r="A22" s="13" t="s">
        <v>19</v>
      </c>
      <c r="B22" s="9">
        <f>+'24-02-003'!I187</f>
        <v>0</v>
      </c>
      <c r="C22" s="9">
        <f>+'24-02-003'!J187</f>
        <v>0</v>
      </c>
      <c r="D22" s="9">
        <f>+'24-02-003'!L187</f>
        <v>0</v>
      </c>
      <c r="E22" s="9">
        <f>+'24-02-003'!M187</f>
        <v>0</v>
      </c>
      <c r="F22" s="9">
        <f>+'24-02-003'!N187</f>
        <v>0</v>
      </c>
      <c r="G22" s="9">
        <f>+'24-02-003'!Q187</f>
        <v>0</v>
      </c>
      <c r="H22" s="9">
        <f>+'24-02-003'!R187</f>
        <v>0</v>
      </c>
      <c r="I22" s="9">
        <f>+'24-02-003'!S187</f>
        <v>0</v>
      </c>
      <c r="J22" s="9">
        <f>+'24-02-003'!T187</f>
        <v>0</v>
      </c>
      <c r="K22" s="9">
        <f>+'24-02-003'!U187</f>
        <v>0</v>
      </c>
      <c r="L22" s="9">
        <f>+'24-02-003'!V187</f>
        <v>0</v>
      </c>
      <c r="M22" s="9">
        <f>+'24-02-003'!W187</f>
        <v>0</v>
      </c>
      <c r="N22" s="9">
        <f>+'24-02-003'!X187</f>
        <v>0</v>
      </c>
      <c r="O22" s="9">
        <f>+'24-02-003'!Y187</f>
        <v>0</v>
      </c>
      <c r="P22" s="9">
        <f>+'24-02-003'!Z187</f>
        <v>0</v>
      </c>
      <c r="Q22" s="9">
        <f>+'24-02-003'!AA187</f>
        <v>0</v>
      </c>
      <c r="R22" s="9">
        <f>+'24-02-003'!AB187</f>
        <v>0</v>
      </c>
      <c r="S22" s="9">
        <f>+'24-02-003'!AC187</f>
        <v>0</v>
      </c>
      <c r="T22" s="9">
        <f>+'24-02-003'!AD187</f>
        <v>0</v>
      </c>
      <c r="U22" s="9">
        <f>+'24-02-003'!AE187</f>
        <v>0</v>
      </c>
      <c r="V22" s="9">
        <f>+'24-02-003'!AF187</f>
        <v>0</v>
      </c>
      <c r="W22" s="9">
        <f>+'24-02-003'!AG187</f>
        <v>0</v>
      </c>
      <c r="X22" s="11">
        <f>+'24-02-003'!AH187</f>
        <v>0</v>
      </c>
      <c r="Y22" s="11">
        <f>+'24-02-003'!AI187</f>
        <v>0</v>
      </c>
    </row>
    <row r="23" spans="1:25" s="12" customFormat="1" ht="26.25" customHeight="1">
      <c r="A23" s="14" t="s">
        <v>49</v>
      </c>
      <c r="B23" s="9">
        <f>+'24-02-003'!I190</f>
        <v>4351580000</v>
      </c>
      <c r="C23" s="9">
        <f>+'24-02-003'!J190</f>
        <v>4351580000</v>
      </c>
      <c r="D23" s="9">
        <f>+'24-02-003'!L190</f>
        <v>0</v>
      </c>
      <c r="E23" s="9">
        <f>+'24-02-003'!M190</f>
        <v>0</v>
      </c>
      <c r="F23" s="9">
        <f>+'24-02-003'!N190</f>
        <v>0</v>
      </c>
      <c r="G23" s="9">
        <f>+'24-02-003'!Q190</f>
        <v>1305474000</v>
      </c>
      <c r="H23" s="9">
        <f>+'24-02-003'!R190</f>
        <v>0</v>
      </c>
      <c r="I23" s="9">
        <f>+'24-02-003'!S190</f>
        <v>0</v>
      </c>
      <c r="J23" s="9">
        <f>+'24-02-003'!T190</f>
        <v>1305474000</v>
      </c>
      <c r="K23" s="9">
        <f>+'24-02-003'!U190</f>
        <v>0</v>
      </c>
      <c r="L23" s="9">
        <f>+'24-02-003'!V190</f>
        <v>0</v>
      </c>
      <c r="M23" s="9">
        <f>+'24-02-003'!W190</f>
        <v>0</v>
      </c>
      <c r="N23" s="9">
        <f>+'24-02-003'!X190</f>
        <v>0</v>
      </c>
      <c r="O23" s="9">
        <f>+'24-02-003'!Y190</f>
        <v>2175790000</v>
      </c>
      <c r="P23" s="9">
        <f>+'24-02-003'!Z190</f>
        <v>0</v>
      </c>
      <c r="Q23" s="9">
        <f>+'24-02-003'!AA190</f>
        <v>0</v>
      </c>
      <c r="R23" s="9">
        <f>+'24-02-003'!AB190</f>
        <v>2175790000</v>
      </c>
      <c r="S23" s="9">
        <f>+'24-02-003'!AC190</f>
        <v>0</v>
      </c>
      <c r="T23" s="9">
        <f>+'24-02-003'!AD190</f>
        <v>0</v>
      </c>
      <c r="U23" s="9">
        <f>+'24-02-003'!AE190</f>
        <v>0</v>
      </c>
      <c r="V23" s="9">
        <f>+'24-02-003'!AF190</f>
        <v>0</v>
      </c>
      <c r="W23" s="9">
        <f>+'24-02-003'!AG190</f>
        <v>3481264000</v>
      </c>
      <c r="X23" s="11">
        <f>+'24-02-003'!AH190</f>
        <v>0.8</v>
      </c>
      <c r="Y23" s="11">
        <f>+'24-02-003'!AI190</f>
        <v>1</v>
      </c>
    </row>
    <row r="24" spans="1:25" ht="36" customHeight="1">
      <c r="A24" s="66" t="str">
        <f>"TOTAL ASIG."&amp;" "&amp;$A$5</f>
        <v>TOTAL ASIG. 24-02-003 EDUCACION PREBASICA</v>
      </c>
      <c r="B24" s="67">
        <f t="shared" ref="B24:W24" si="0">SUM(B8:B23)</f>
        <v>4351580000</v>
      </c>
      <c r="C24" s="67">
        <f t="shared" si="0"/>
        <v>4351580000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1305474000</v>
      </c>
      <c r="H24" s="70">
        <f t="shared" si="0"/>
        <v>0</v>
      </c>
      <c r="I24" s="70">
        <f t="shared" si="0"/>
        <v>0</v>
      </c>
      <c r="J24" s="67">
        <f t="shared" si="0"/>
        <v>1305474000</v>
      </c>
      <c r="K24" s="70">
        <f t="shared" si="0"/>
        <v>0</v>
      </c>
      <c r="L24" s="70">
        <f t="shared" si="0"/>
        <v>0</v>
      </c>
      <c r="M24" s="70">
        <f t="shared" si="0"/>
        <v>0</v>
      </c>
      <c r="N24" s="67">
        <f t="shared" si="0"/>
        <v>0</v>
      </c>
      <c r="O24" s="70">
        <f t="shared" si="0"/>
        <v>2175790000</v>
      </c>
      <c r="P24" s="70">
        <f t="shared" si="0"/>
        <v>0</v>
      </c>
      <c r="Q24" s="70">
        <f t="shared" si="0"/>
        <v>0</v>
      </c>
      <c r="R24" s="67">
        <f t="shared" si="0"/>
        <v>2175790000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3481264000</v>
      </c>
      <c r="X24" s="68">
        <f>IF(ISERROR(W24/B24),0,W24/B24)</f>
        <v>0.8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29" scale="75" fitToHeight="8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K321"/>
  <sheetViews>
    <sheetView tabSelected="1" workbookViewId="0">
      <pane xSplit="3" ySplit="7" topLeftCell="T15" activePane="bottomRight" state="frozen"/>
      <selection activeCell="H201" sqref="H201"/>
      <selection pane="topRight" activeCell="H201" sqref="H201"/>
      <selection pane="bottomLeft" activeCell="H201" sqref="H201"/>
      <selection pane="bottomRight" activeCell="H201" sqref="H201"/>
    </sheetView>
  </sheetViews>
  <sheetFormatPr baseColWidth="10" defaultRowHeight="11.25" outlineLevelRow="1" outlineLevelCol="1"/>
  <cols>
    <col min="1" max="1" width="3.5703125" style="3" customWidth="1"/>
    <col min="2" max="2" width="17.7109375" style="3" customWidth="1"/>
    <col min="3" max="3" width="9.85546875" style="3" customWidth="1"/>
    <col min="4" max="4" width="24.28515625" style="2" customWidth="1"/>
    <col min="5" max="5" width="25.710937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3.42578125" style="6" customWidth="1"/>
    <col min="10" max="10" width="13.5703125" style="4" customWidth="1"/>
    <col min="11" max="11" width="20.28515625" style="2" customWidth="1"/>
    <col min="12" max="13" width="10.42578125" style="3" customWidth="1"/>
    <col min="14" max="14" width="12.28515625" style="3" customWidth="1"/>
    <col min="15" max="15" width="11.42578125" style="3" bestFit="1" customWidth="1"/>
    <col min="16" max="16" width="15.7109375" style="5" customWidth="1"/>
    <col min="17" max="19" width="12" style="6" hidden="1" customWidth="1" outlineLevel="1"/>
    <col min="20" max="20" width="12" style="6" customWidth="1" collapsed="1"/>
    <col min="21" max="23" width="12.140625" style="6" hidden="1" customWidth="1" outlineLevel="1"/>
    <col min="24" max="24" width="12.140625" style="6" customWidth="1" collapsed="1"/>
    <col min="25" max="27" width="12.140625" style="6" customWidth="1" outlineLevel="1"/>
    <col min="28" max="28" width="12.140625" style="6" customWidth="1"/>
    <col min="29" max="31" width="12.140625" style="6" customWidth="1" outlineLevel="1"/>
    <col min="32" max="32" width="12.140625" style="6" customWidth="1"/>
    <col min="33" max="33" width="14.140625" style="6" customWidth="1"/>
    <col min="34" max="34" width="10.28515625" style="7" bestFit="1" customWidth="1"/>
    <col min="35" max="35" width="11.140625" style="7" customWidth="1"/>
    <col min="36" max="16384" width="11.42578125" style="2"/>
  </cols>
  <sheetData>
    <row r="1" spans="1:35" s="1" customFormat="1" ht="16.5" customHeight="1">
      <c r="A1" s="165" t="s">
        <v>78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</row>
    <row r="2" spans="1:35" s="1" customFormat="1" ht="16.5" customHeight="1">
      <c r="A2" s="166" t="s">
        <v>77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</row>
    <row r="3" spans="1:35" s="1" customFormat="1" ht="16.5" customHeight="1">
      <c r="A3" s="165" t="s">
        <v>147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/>
      <c r="AA3" s="165"/>
      <c r="AB3" s="165"/>
      <c r="AC3" s="165"/>
      <c r="AD3" s="165"/>
      <c r="AE3" s="165"/>
      <c r="AF3" s="165"/>
      <c r="AG3" s="165"/>
      <c r="AH3" s="165"/>
      <c r="AI3" s="165"/>
    </row>
    <row r="4" spans="1:35" s="1" customFormat="1" ht="16.5" customHeight="1">
      <c r="A4" s="166" t="s">
        <v>48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</row>
    <row r="5" spans="1:35" ht="17.25" customHeight="1">
      <c r="A5" s="168" t="s">
        <v>83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</row>
    <row r="6" spans="1:35" s="3" customFormat="1" ht="25.5" customHeight="1">
      <c r="A6" s="154" t="s">
        <v>0</v>
      </c>
      <c r="B6" s="47" t="s">
        <v>34</v>
      </c>
      <c r="C6" s="161" t="s">
        <v>2</v>
      </c>
      <c r="D6" s="154" t="s">
        <v>30</v>
      </c>
      <c r="E6" s="161" t="s">
        <v>3</v>
      </c>
      <c r="F6" s="154" t="s">
        <v>31</v>
      </c>
      <c r="G6" s="154" t="s">
        <v>4</v>
      </c>
      <c r="H6" s="154"/>
      <c r="I6" s="170" t="s">
        <v>32</v>
      </c>
      <c r="J6" s="170" t="s">
        <v>10</v>
      </c>
      <c r="K6" s="154" t="s">
        <v>8</v>
      </c>
      <c r="L6" s="158" t="s">
        <v>21</v>
      </c>
      <c r="M6" s="159"/>
      <c r="N6" s="160"/>
      <c r="O6" s="154" t="s">
        <v>9</v>
      </c>
      <c r="P6" s="161" t="s">
        <v>5</v>
      </c>
      <c r="Q6" s="157" t="s">
        <v>33</v>
      </c>
      <c r="R6" s="157"/>
      <c r="S6" s="157"/>
      <c r="T6" s="155" t="s">
        <v>23</v>
      </c>
      <c r="U6" s="157" t="s">
        <v>33</v>
      </c>
      <c r="V6" s="157"/>
      <c r="W6" s="157"/>
      <c r="X6" s="163" t="s">
        <v>24</v>
      </c>
      <c r="Y6" s="157" t="s">
        <v>33</v>
      </c>
      <c r="Z6" s="157"/>
      <c r="AA6" s="157"/>
      <c r="AB6" s="155" t="s">
        <v>25</v>
      </c>
      <c r="AC6" s="157" t="s">
        <v>33</v>
      </c>
      <c r="AD6" s="157"/>
      <c r="AE6" s="157"/>
      <c r="AF6" s="155" t="s">
        <v>26</v>
      </c>
      <c r="AG6" s="155" t="s">
        <v>47</v>
      </c>
      <c r="AH6" s="167" t="s">
        <v>53</v>
      </c>
      <c r="AI6" s="167"/>
    </row>
    <row r="7" spans="1:35" s="3" customFormat="1" ht="22.5">
      <c r="A7" s="154"/>
      <c r="B7" s="48" t="s">
        <v>1</v>
      </c>
      <c r="C7" s="162"/>
      <c r="D7" s="154"/>
      <c r="E7" s="162"/>
      <c r="F7" s="154"/>
      <c r="G7" s="49" t="s">
        <v>6</v>
      </c>
      <c r="H7" s="49" t="s">
        <v>7</v>
      </c>
      <c r="I7" s="171"/>
      <c r="J7" s="171"/>
      <c r="K7" s="154"/>
      <c r="L7" s="50" t="s">
        <v>11</v>
      </c>
      <c r="M7" s="50" t="s">
        <v>22</v>
      </c>
      <c r="N7" s="51" t="s">
        <v>75</v>
      </c>
      <c r="O7" s="154"/>
      <c r="P7" s="162"/>
      <c r="Q7" s="50" t="s">
        <v>35</v>
      </c>
      <c r="R7" s="50" t="s">
        <v>36</v>
      </c>
      <c r="S7" s="50" t="s">
        <v>37</v>
      </c>
      <c r="T7" s="156"/>
      <c r="U7" s="50" t="s">
        <v>38</v>
      </c>
      <c r="V7" s="50" t="s">
        <v>39</v>
      </c>
      <c r="W7" s="50" t="s">
        <v>40</v>
      </c>
      <c r="X7" s="164"/>
      <c r="Y7" s="50" t="s">
        <v>41</v>
      </c>
      <c r="Z7" s="50" t="s">
        <v>42</v>
      </c>
      <c r="AA7" s="50" t="s">
        <v>43</v>
      </c>
      <c r="AB7" s="156"/>
      <c r="AC7" s="50" t="s">
        <v>44</v>
      </c>
      <c r="AD7" s="50" t="s">
        <v>45</v>
      </c>
      <c r="AE7" s="50" t="s">
        <v>46</v>
      </c>
      <c r="AF7" s="156"/>
      <c r="AG7" s="156"/>
      <c r="AH7" s="52" t="s">
        <v>29</v>
      </c>
      <c r="AI7" s="52" t="s">
        <v>54</v>
      </c>
    </row>
    <row r="8" spans="1:35" ht="12.75" customHeight="1">
      <c r="A8" s="8"/>
      <c r="B8" s="151" t="s">
        <v>52</v>
      </c>
      <c r="C8" s="152"/>
      <c r="D8" s="153"/>
      <c r="E8" s="18"/>
      <c r="F8" s="19"/>
      <c r="G8" s="20"/>
      <c r="H8" s="20"/>
      <c r="I8" s="183">
        <v>45980818</v>
      </c>
      <c r="J8" s="22"/>
      <c r="K8" s="23"/>
      <c r="L8" s="24"/>
      <c r="M8" s="195">
        <v>1292</v>
      </c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30" customHeight="1" outlineLevel="1">
      <c r="A9" s="16">
        <v>1</v>
      </c>
      <c r="B9" s="79" t="s">
        <v>153</v>
      </c>
      <c r="C9" s="81">
        <v>41879</v>
      </c>
      <c r="D9" s="78" t="s">
        <v>148</v>
      </c>
      <c r="E9" s="78" t="s">
        <v>117</v>
      </c>
      <c r="F9" s="79" t="s">
        <v>109</v>
      </c>
      <c r="G9" s="81">
        <v>41879</v>
      </c>
      <c r="H9" s="81">
        <v>42185</v>
      </c>
      <c r="I9" s="184"/>
      <c r="J9" s="77">
        <v>15980818</v>
      </c>
      <c r="K9" s="198" t="s">
        <v>152</v>
      </c>
      <c r="L9" s="89">
        <v>408</v>
      </c>
      <c r="M9" s="196"/>
      <c r="N9" s="35"/>
      <c r="O9" s="93" t="s">
        <v>131</v>
      </c>
      <c r="P9" s="91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4" si="0">SUM(T9,X9,AB9,AF9)</f>
        <v>0</v>
      </c>
      <c r="AH9" s="41">
        <f>IF(ISERROR(AG9/$I$8),0,AG9/$I$8)</f>
        <v>0</v>
      </c>
      <c r="AI9" s="42">
        <f t="shared" ref="AI9:AI14" si="1">IF(ISERROR(AG9/$AG$304),"-",AG9/$AG$304)</f>
        <v>0</v>
      </c>
    </row>
    <row r="10" spans="1:35" ht="30" customHeight="1" outlineLevel="1">
      <c r="A10" s="16">
        <v>2</v>
      </c>
      <c r="B10" s="79" t="s">
        <v>154</v>
      </c>
      <c r="C10" s="81">
        <v>41872</v>
      </c>
      <c r="D10" s="78" t="s">
        <v>149</v>
      </c>
      <c r="E10" s="78" t="s">
        <v>117</v>
      </c>
      <c r="F10" s="79" t="s">
        <v>109</v>
      </c>
      <c r="G10" s="81">
        <v>41872</v>
      </c>
      <c r="H10" s="81">
        <v>42185</v>
      </c>
      <c r="I10" s="184"/>
      <c r="J10" s="77">
        <v>6000000</v>
      </c>
      <c r="K10" s="199"/>
      <c r="L10" s="89">
        <v>12</v>
      </c>
      <c r="M10" s="196"/>
      <c r="N10" s="35"/>
      <c r="O10" s="93" t="s">
        <v>131</v>
      </c>
      <c r="P10" s="92"/>
      <c r="Q10" s="35"/>
      <c r="R10" s="35"/>
      <c r="S10" s="35"/>
      <c r="T10" s="40">
        <f t="shared" ref="T10:T14" si="2">SUM(Q10:S10)</f>
        <v>0</v>
      </c>
      <c r="U10" s="35"/>
      <c r="V10" s="35"/>
      <c r="W10" s="35"/>
      <c r="X10" s="40">
        <f t="shared" ref="X10:X14" si="3">SUM(U10:W10)</f>
        <v>0</v>
      </c>
      <c r="Y10" s="35"/>
      <c r="Z10" s="35">
        <v>6000000</v>
      </c>
      <c r="AA10" s="35"/>
      <c r="AB10" s="40">
        <f t="shared" ref="AB10:AB14" si="4">SUM(Y10:AA10)</f>
        <v>6000000</v>
      </c>
      <c r="AC10" s="35"/>
      <c r="AD10" s="35"/>
      <c r="AE10" s="35"/>
      <c r="AF10" s="40">
        <f t="shared" ref="AF10:AF14" si="5">SUM(AC10:AE10)</f>
        <v>0</v>
      </c>
      <c r="AG10" s="40">
        <f t="shared" si="0"/>
        <v>6000000</v>
      </c>
      <c r="AH10" s="41">
        <f t="shared" ref="AH10:AH14" si="6">IF(ISERROR(AG10/$I$8),0,AG10/$I$8)</f>
        <v>0.13048919660367939</v>
      </c>
      <c r="AI10" s="42">
        <f t="shared" si="1"/>
        <v>4.4164066187693772E-3</v>
      </c>
    </row>
    <row r="11" spans="1:35" ht="30" customHeight="1" outlineLevel="1">
      <c r="A11" s="16">
        <v>3</v>
      </c>
      <c r="B11" s="79" t="s">
        <v>155</v>
      </c>
      <c r="C11" s="81">
        <v>41869</v>
      </c>
      <c r="D11" s="78" t="s">
        <v>116</v>
      </c>
      <c r="E11" s="78" t="s">
        <v>117</v>
      </c>
      <c r="F11" s="79" t="s">
        <v>109</v>
      </c>
      <c r="G11" s="81">
        <v>41869</v>
      </c>
      <c r="H11" s="81">
        <v>42185</v>
      </c>
      <c r="I11" s="184"/>
      <c r="J11" s="77">
        <v>6000000</v>
      </c>
      <c r="K11" s="199"/>
      <c r="L11" s="89">
        <v>6</v>
      </c>
      <c r="M11" s="196"/>
      <c r="N11" s="35"/>
      <c r="O11" s="93" t="s">
        <v>131</v>
      </c>
      <c r="P11" s="92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>
        <v>6000000</v>
      </c>
      <c r="AA11" s="35"/>
      <c r="AB11" s="40">
        <f t="shared" si="4"/>
        <v>6000000</v>
      </c>
      <c r="AC11" s="35"/>
      <c r="AD11" s="35"/>
      <c r="AE11" s="35"/>
      <c r="AF11" s="40">
        <f t="shared" si="5"/>
        <v>0</v>
      </c>
      <c r="AG11" s="40">
        <f t="shared" si="0"/>
        <v>6000000</v>
      </c>
      <c r="AH11" s="41">
        <f t="shared" si="6"/>
        <v>0.13048919660367939</v>
      </c>
      <c r="AI11" s="42">
        <f t="shared" si="1"/>
        <v>4.4164066187693772E-3</v>
      </c>
    </row>
    <row r="12" spans="1:35" ht="30" customHeight="1" outlineLevel="1">
      <c r="A12" s="16">
        <v>4</v>
      </c>
      <c r="B12" s="79" t="s">
        <v>156</v>
      </c>
      <c r="C12" s="81">
        <v>41872</v>
      </c>
      <c r="D12" s="78" t="s">
        <v>150</v>
      </c>
      <c r="E12" s="78" t="s">
        <v>117</v>
      </c>
      <c r="F12" s="79" t="s">
        <v>109</v>
      </c>
      <c r="G12" s="81">
        <v>41872</v>
      </c>
      <c r="H12" s="81">
        <v>42185</v>
      </c>
      <c r="I12" s="184"/>
      <c r="J12" s="77">
        <v>6000000</v>
      </c>
      <c r="K12" s="199"/>
      <c r="L12" s="89">
        <v>10</v>
      </c>
      <c r="M12" s="196"/>
      <c r="N12" s="35"/>
      <c r="O12" s="93" t="s">
        <v>131</v>
      </c>
      <c r="P12" s="92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>
        <v>6000000</v>
      </c>
      <c r="AA12" s="35"/>
      <c r="AB12" s="40">
        <f t="shared" si="4"/>
        <v>6000000</v>
      </c>
      <c r="AC12" s="35"/>
      <c r="AD12" s="35"/>
      <c r="AE12" s="35"/>
      <c r="AF12" s="40">
        <f t="shared" si="5"/>
        <v>0</v>
      </c>
      <c r="AG12" s="40">
        <f t="shared" si="0"/>
        <v>6000000</v>
      </c>
      <c r="AH12" s="41">
        <f t="shared" si="6"/>
        <v>0.13048919660367939</v>
      </c>
      <c r="AI12" s="42">
        <f t="shared" si="1"/>
        <v>4.4164066187693772E-3</v>
      </c>
    </row>
    <row r="13" spans="1:35" ht="30" customHeight="1" outlineLevel="1">
      <c r="A13" s="16">
        <v>5</v>
      </c>
      <c r="B13" s="79" t="s">
        <v>157</v>
      </c>
      <c r="C13" s="81">
        <v>41869</v>
      </c>
      <c r="D13" s="78" t="s">
        <v>115</v>
      </c>
      <c r="E13" s="78" t="s">
        <v>117</v>
      </c>
      <c r="F13" s="79" t="s">
        <v>109</v>
      </c>
      <c r="G13" s="81">
        <v>41869</v>
      </c>
      <c r="H13" s="81">
        <v>42185</v>
      </c>
      <c r="I13" s="184"/>
      <c r="J13" s="77">
        <v>6000000</v>
      </c>
      <c r="K13" s="199"/>
      <c r="L13" s="89">
        <v>18</v>
      </c>
      <c r="M13" s="196"/>
      <c r="N13" s="35"/>
      <c r="O13" s="93" t="s">
        <v>131</v>
      </c>
      <c r="P13" s="92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>
        <v>6000000</v>
      </c>
      <c r="AA13" s="35"/>
      <c r="AB13" s="40">
        <f t="shared" si="4"/>
        <v>6000000</v>
      </c>
      <c r="AC13" s="35"/>
      <c r="AD13" s="35"/>
      <c r="AE13" s="35"/>
      <c r="AF13" s="40">
        <f t="shared" si="5"/>
        <v>0</v>
      </c>
      <c r="AG13" s="40">
        <f t="shared" si="0"/>
        <v>6000000</v>
      </c>
      <c r="AH13" s="41">
        <f t="shared" si="6"/>
        <v>0.13048919660367939</v>
      </c>
      <c r="AI13" s="42">
        <f t="shared" si="1"/>
        <v>4.4164066187693772E-3</v>
      </c>
    </row>
    <row r="14" spans="1:35" ht="30" customHeight="1" outlineLevel="1">
      <c r="A14" s="16">
        <v>6</v>
      </c>
      <c r="B14" s="79" t="s">
        <v>158</v>
      </c>
      <c r="C14" s="82">
        <v>41880</v>
      </c>
      <c r="D14" s="83" t="s">
        <v>151</v>
      </c>
      <c r="E14" s="78" t="s">
        <v>117</v>
      </c>
      <c r="F14" s="79" t="s">
        <v>109</v>
      </c>
      <c r="G14" s="82">
        <v>41880</v>
      </c>
      <c r="H14" s="81">
        <v>42185</v>
      </c>
      <c r="I14" s="185"/>
      <c r="J14" s="84">
        <v>6000000</v>
      </c>
      <c r="K14" s="200"/>
      <c r="L14" s="89">
        <v>79</v>
      </c>
      <c r="M14" s="197"/>
      <c r="N14" s="35"/>
      <c r="O14" s="93" t="s">
        <v>131</v>
      </c>
      <c r="P14" s="92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>
        <v>6000000</v>
      </c>
      <c r="AA14" s="35"/>
      <c r="AB14" s="40">
        <f t="shared" si="4"/>
        <v>6000000</v>
      </c>
      <c r="AC14" s="35"/>
      <c r="AD14" s="35"/>
      <c r="AE14" s="35"/>
      <c r="AF14" s="40">
        <f t="shared" si="5"/>
        <v>0</v>
      </c>
      <c r="AG14" s="40">
        <f t="shared" si="0"/>
        <v>6000000</v>
      </c>
      <c r="AH14" s="41">
        <f t="shared" si="6"/>
        <v>0.13048919660367939</v>
      </c>
      <c r="AI14" s="42">
        <f t="shared" si="1"/>
        <v>4.4164066187693772E-3</v>
      </c>
    </row>
    <row r="15" spans="1:35" ht="12.75" customHeight="1">
      <c r="A15" s="142" t="s">
        <v>56</v>
      </c>
      <c r="B15" s="143"/>
      <c r="C15" s="143"/>
      <c r="D15" s="143"/>
      <c r="E15" s="143"/>
      <c r="F15" s="143"/>
      <c r="G15" s="143"/>
      <c r="H15" s="144"/>
      <c r="I15" s="55">
        <f>SUM(I8:I10)</f>
        <v>45980818</v>
      </c>
      <c r="J15" s="55">
        <f>SUM(J9:J14)</f>
        <v>45980818</v>
      </c>
      <c r="K15" s="56"/>
      <c r="L15" s="55">
        <f>SUM(L9:L14)</f>
        <v>533</v>
      </c>
      <c r="M15" s="55">
        <f>M8</f>
        <v>1292</v>
      </c>
      <c r="N15" s="55">
        <f>SUM(N9:N10)</f>
        <v>0</v>
      </c>
      <c r="O15" s="57"/>
      <c r="P15" s="59"/>
      <c r="Q15" s="55">
        <f t="shared" ref="Q15:AE15" si="7">SUM(Q9:Q10)</f>
        <v>0</v>
      </c>
      <c r="R15" s="55">
        <f t="shared" si="7"/>
        <v>0</v>
      </c>
      <c r="S15" s="55">
        <f t="shared" si="7"/>
        <v>0</v>
      </c>
      <c r="T15" s="60">
        <f t="shared" si="7"/>
        <v>0</v>
      </c>
      <c r="U15" s="55">
        <f t="shared" si="7"/>
        <v>0</v>
      </c>
      <c r="V15" s="55">
        <f t="shared" si="7"/>
        <v>0</v>
      </c>
      <c r="W15" s="55">
        <f t="shared" si="7"/>
        <v>0</v>
      </c>
      <c r="X15" s="60">
        <f t="shared" si="7"/>
        <v>0</v>
      </c>
      <c r="Y15" s="55">
        <f>SUM(Y9:Y14)</f>
        <v>0</v>
      </c>
      <c r="Z15" s="55">
        <f t="shared" ref="Z15:AA15" si="8">SUM(Z9:Z14)</f>
        <v>30000000</v>
      </c>
      <c r="AA15" s="55">
        <f t="shared" si="8"/>
        <v>0</v>
      </c>
      <c r="AB15" s="60">
        <f>SUM(AB9:AE14)</f>
        <v>30000000</v>
      </c>
      <c r="AC15" s="55">
        <f t="shared" si="7"/>
        <v>0</v>
      </c>
      <c r="AD15" s="55">
        <f t="shared" si="7"/>
        <v>0</v>
      </c>
      <c r="AE15" s="55">
        <f t="shared" si="7"/>
        <v>0</v>
      </c>
      <c r="AF15" s="60">
        <f>SUM(AF9:AF14)</f>
        <v>0</v>
      </c>
      <c r="AG15" s="53">
        <f>SUM(AG9:AG14)</f>
        <v>30000000</v>
      </c>
      <c r="AH15" s="54">
        <f>IF(ISERROR(AG15/I15),0,AG15/I15)</f>
        <v>0.65244598301839696</v>
      </c>
      <c r="AI15" s="54">
        <f>IF(ISERROR(AG15/$AG$304),0,AG15/$AG$304)</f>
        <v>2.208203309384689E-2</v>
      </c>
    </row>
    <row r="16" spans="1:35" ht="12.75" customHeight="1">
      <c r="A16" s="36"/>
      <c r="B16" s="148" t="s">
        <v>12</v>
      </c>
      <c r="C16" s="149"/>
      <c r="D16" s="150"/>
      <c r="E16" s="18"/>
      <c r="F16" s="19"/>
      <c r="G16" s="20"/>
      <c r="H16" s="20"/>
      <c r="I16" s="183">
        <v>57573479</v>
      </c>
      <c r="J16" s="22"/>
      <c r="K16" s="23"/>
      <c r="L16" s="24"/>
      <c r="M16" s="24"/>
      <c r="N16" s="24"/>
      <c r="O16" s="19"/>
      <c r="P16" s="25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6"/>
      <c r="AI16" s="26"/>
    </row>
    <row r="17" spans="1:35" ht="30" customHeight="1">
      <c r="A17" s="94">
        <v>1</v>
      </c>
      <c r="B17" s="79" t="s">
        <v>159</v>
      </c>
      <c r="C17" s="97">
        <v>41872</v>
      </c>
      <c r="D17" s="96" t="s">
        <v>164</v>
      </c>
      <c r="E17" s="78" t="s">
        <v>117</v>
      </c>
      <c r="F17" s="79" t="s">
        <v>109</v>
      </c>
      <c r="G17" s="82">
        <v>41873</v>
      </c>
      <c r="H17" s="98">
        <v>42185</v>
      </c>
      <c r="I17" s="188"/>
      <c r="J17" s="99">
        <v>11143961</v>
      </c>
      <c r="K17" s="23"/>
      <c r="L17" s="95"/>
      <c r="M17" s="95"/>
      <c r="N17" s="95"/>
      <c r="O17" s="93" t="s">
        <v>131</v>
      </c>
      <c r="P17" s="25"/>
      <c r="Q17" s="40"/>
      <c r="R17" s="40"/>
      <c r="S17" s="40"/>
      <c r="T17" s="40">
        <f t="shared" ref="T17:T21" si="9">SUM(Q17:S17)</f>
        <v>0</v>
      </c>
      <c r="U17" s="35"/>
      <c r="V17" s="35"/>
      <c r="W17" s="35"/>
      <c r="X17" s="40">
        <f t="shared" ref="X17:X21" si="10">SUM(U17:W17)</f>
        <v>0</v>
      </c>
      <c r="Y17" s="40"/>
      <c r="Z17" s="35">
        <v>11143961</v>
      </c>
      <c r="AA17" s="40"/>
      <c r="AB17" s="40">
        <f t="shared" ref="AB17:AB21" si="11">SUM(Y17:AA17)</f>
        <v>11143961</v>
      </c>
      <c r="AC17" s="35"/>
      <c r="AD17" s="35"/>
      <c r="AE17" s="35"/>
      <c r="AF17" s="40">
        <f t="shared" ref="AF17" si="12">SUM(AC17:AE17)</f>
        <v>0</v>
      </c>
      <c r="AG17" s="40">
        <f>SUM(T17,X17,AB17,AF17)</f>
        <v>11143961</v>
      </c>
      <c r="AH17" s="41">
        <f t="shared" ref="AH17:AH21" si="13">IF(ISERROR(AG17/$I$8),0,AG17/$I$8)</f>
        <v>0.24236108631212258</v>
      </c>
      <c r="AI17" s="42">
        <f t="shared" ref="AI17" si="14">IF(ISERROR(AG17/$AG$304),"-",AG17/$AG$304)</f>
        <v>8.2027105199513027E-3</v>
      </c>
    </row>
    <row r="18" spans="1:35" ht="30" customHeight="1">
      <c r="A18" s="94">
        <v>2</v>
      </c>
      <c r="B18" s="79" t="s">
        <v>160</v>
      </c>
      <c r="C18" s="97">
        <v>41872</v>
      </c>
      <c r="D18" s="96" t="s">
        <v>165</v>
      </c>
      <c r="E18" s="78" t="s">
        <v>117</v>
      </c>
      <c r="F18" s="79" t="s">
        <v>109</v>
      </c>
      <c r="G18" s="82">
        <v>41873</v>
      </c>
      <c r="H18" s="98">
        <v>42185</v>
      </c>
      <c r="I18" s="188"/>
      <c r="J18" s="99">
        <v>25267710</v>
      </c>
      <c r="K18" s="23"/>
      <c r="L18" s="95"/>
      <c r="M18" s="95"/>
      <c r="N18" s="95"/>
      <c r="O18" s="93" t="s">
        <v>131</v>
      </c>
      <c r="P18" s="25"/>
      <c r="Q18" s="40"/>
      <c r="R18" s="40"/>
      <c r="S18" s="40"/>
      <c r="T18" s="40">
        <f t="shared" si="9"/>
        <v>0</v>
      </c>
      <c r="U18" s="35"/>
      <c r="V18" s="35"/>
      <c r="W18" s="35"/>
      <c r="X18" s="40">
        <f t="shared" si="10"/>
        <v>0</v>
      </c>
      <c r="Y18" s="40"/>
      <c r="Z18" s="35">
        <v>25267710</v>
      </c>
      <c r="AA18" s="40"/>
      <c r="AB18" s="40">
        <f t="shared" si="11"/>
        <v>25267710</v>
      </c>
      <c r="AC18" s="40"/>
      <c r="AD18" s="40"/>
      <c r="AE18" s="40"/>
      <c r="AF18" s="40"/>
      <c r="AG18" s="40">
        <f>SUM(T18,X18,AB18,AF18)</f>
        <v>25267710</v>
      </c>
      <c r="AH18" s="41">
        <f t="shared" si="13"/>
        <v>0.54952719631912594</v>
      </c>
      <c r="AI18" s="42">
        <f t="shared" ref="AI18:AI21" si="15">IF(ISERROR(AG18/$AG$304),"-",AG18/$AG$304)</f>
        <v>1.8598746947524197E-2</v>
      </c>
    </row>
    <row r="19" spans="1:35" ht="30" customHeight="1">
      <c r="A19" s="94">
        <v>3</v>
      </c>
      <c r="B19" s="79" t="s">
        <v>161</v>
      </c>
      <c r="C19" s="97">
        <v>41872</v>
      </c>
      <c r="D19" s="96" t="s">
        <v>166</v>
      </c>
      <c r="E19" s="78" t="s">
        <v>117</v>
      </c>
      <c r="F19" s="79" t="s">
        <v>109</v>
      </c>
      <c r="G19" s="82">
        <v>41877</v>
      </c>
      <c r="H19" s="98">
        <v>42185</v>
      </c>
      <c r="I19" s="188"/>
      <c r="J19" s="99">
        <v>3000000</v>
      </c>
      <c r="K19" s="23"/>
      <c r="L19" s="95"/>
      <c r="M19" s="95"/>
      <c r="N19" s="95"/>
      <c r="O19" s="93" t="s">
        <v>131</v>
      </c>
      <c r="P19" s="25"/>
      <c r="Q19" s="40"/>
      <c r="R19" s="40"/>
      <c r="S19" s="40"/>
      <c r="T19" s="40">
        <f t="shared" si="9"/>
        <v>0</v>
      </c>
      <c r="U19" s="35"/>
      <c r="V19" s="35"/>
      <c r="W19" s="35"/>
      <c r="X19" s="40">
        <f t="shared" si="10"/>
        <v>0</v>
      </c>
      <c r="Y19" s="40"/>
      <c r="Z19" s="35">
        <v>3000000</v>
      </c>
      <c r="AA19" s="40"/>
      <c r="AB19" s="40">
        <f t="shared" si="11"/>
        <v>3000000</v>
      </c>
      <c r="AC19" s="40"/>
      <c r="AD19" s="40"/>
      <c r="AE19" s="40"/>
      <c r="AF19" s="40"/>
      <c r="AG19" s="40">
        <f>SUM(T19,X19,AB19,AF19)</f>
        <v>3000000</v>
      </c>
      <c r="AH19" s="41">
        <f t="shared" si="13"/>
        <v>6.5244598301839693E-2</v>
      </c>
      <c r="AI19" s="42">
        <f t="shared" si="15"/>
        <v>2.2082033093846886E-3</v>
      </c>
    </row>
    <row r="20" spans="1:35" ht="30" customHeight="1">
      <c r="A20" s="94">
        <v>4</v>
      </c>
      <c r="B20" s="79" t="s">
        <v>162</v>
      </c>
      <c r="C20" s="97">
        <v>41877</v>
      </c>
      <c r="D20" s="96" t="s">
        <v>167</v>
      </c>
      <c r="E20" s="78" t="s">
        <v>117</v>
      </c>
      <c r="F20" s="79" t="s">
        <v>109</v>
      </c>
      <c r="G20" s="82">
        <v>41879</v>
      </c>
      <c r="H20" s="98">
        <v>42185</v>
      </c>
      <c r="I20" s="188"/>
      <c r="J20" s="99">
        <v>3000000</v>
      </c>
      <c r="K20" s="23"/>
      <c r="L20" s="95"/>
      <c r="M20" s="95"/>
      <c r="N20" s="95"/>
      <c r="O20" s="93" t="s">
        <v>131</v>
      </c>
      <c r="P20" s="25"/>
      <c r="Q20" s="40"/>
      <c r="R20" s="40"/>
      <c r="S20" s="40"/>
      <c r="T20" s="40">
        <f t="shared" si="9"/>
        <v>0</v>
      </c>
      <c r="U20" s="35"/>
      <c r="V20" s="35"/>
      <c r="W20" s="35"/>
      <c r="X20" s="40">
        <f t="shared" si="10"/>
        <v>0</v>
      </c>
      <c r="Y20" s="40"/>
      <c r="Z20" s="35">
        <v>3000000</v>
      </c>
      <c r="AA20" s="40"/>
      <c r="AB20" s="40">
        <f t="shared" si="11"/>
        <v>3000000</v>
      </c>
      <c r="AC20" s="40"/>
      <c r="AD20" s="40"/>
      <c r="AE20" s="40"/>
      <c r="AF20" s="40"/>
      <c r="AG20" s="40">
        <f>SUM(T20,X20,AB20,AF20)</f>
        <v>3000000</v>
      </c>
      <c r="AH20" s="41">
        <f t="shared" si="13"/>
        <v>6.5244598301839693E-2</v>
      </c>
      <c r="AI20" s="42">
        <f t="shared" si="15"/>
        <v>2.2082033093846886E-3</v>
      </c>
    </row>
    <row r="21" spans="1:35" ht="30" customHeight="1">
      <c r="A21" s="94">
        <v>5</v>
      </c>
      <c r="B21" s="79" t="s">
        <v>163</v>
      </c>
      <c r="C21" s="97">
        <v>41879</v>
      </c>
      <c r="D21" s="96" t="s">
        <v>168</v>
      </c>
      <c r="E21" s="78" t="s">
        <v>117</v>
      </c>
      <c r="F21" s="79" t="s">
        <v>109</v>
      </c>
      <c r="G21" s="82">
        <v>41880</v>
      </c>
      <c r="H21" s="98">
        <v>42185</v>
      </c>
      <c r="I21" s="188"/>
      <c r="J21" s="99">
        <v>3000000</v>
      </c>
      <c r="K21" s="23"/>
      <c r="L21" s="95"/>
      <c r="M21" s="95"/>
      <c r="N21" s="95"/>
      <c r="O21" s="93" t="s">
        <v>131</v>
      </c>
      <c r="P21" s="25"/>
      <c r="Q21" s="40"/>
      <c r="R21" s="40"/>
      <c r="S21" s="40"/>
      <c r="T21" s="40">
        <f t="shared" si="9"/>
        <v>0</v>
      </c>
      <c r="U21" s="35"/>
      <c r="V21" s="35"/>
      <c r="W21" s="35"/>
      <c r="X21" s="40">
        <f t="shared" si="10"/>
        <v>0</v>
      </c>
      <c r="Y21" s="40"/>
      <c r="Z21" s="35">
        <v>3000000</v>
      </c>
      <c r="AA21" s="40"/>
      <c r="AB21" s="40">
        <f t="shared" si="11"/>
        <v>3000000</v>
      </c>
      <c r="AC21" s="40"/>
      <c r="AD21" s="40"/>
      <c r="AE21" s="40"/>
      <c r="AF21" s="40"/>
      <c r="AG21" s="40">
        <f>SUM(T21,X21,AB21,AF21)</f>
        <v>3000000</v>
      </c>
      <c r="AH21" s="41">
        <f t="shared" si="13"/>
        <v>6.5244598301839693E-2</v>
      </c>
      <c r="AI21" s="42">
        <f t="shared" si="15"/>
        <v>2.2082033093846886E-3</v>
      </c>
    </row>
    <row r="22" spans="1:35" ht="12.75" customHeight="1">
      <c r="A22" s="142" t="s">
        <v>55</v>
      </c>
      <c r="B22" s="143"/>
      <c r="C22" s="143"/>
      <c r="D22" s="143"/>
      <c r="E22" s="143"/>
      <c r="F22" s="143"/>
      <c r="G22" s="143"/>
      <c r="H22" s="144"/>
      <c r="I22" s="55">
        <f>SUM(I16:I16)</f>
        <v>57573479</v>
      </c>
      <c r="J22" s="55">
        <f>SUM(J17:J21)</f>
        <v>45411671</v>
      </c>
      <c r="K22" s="56"/>
      <c r="L22" s="55">
        <f>SUM(L17:L21)</f>
        <v>0</v>
      </c>
      <c r="M22" s="55">
        <f t="shared" ref="M22:N22" si="16">SUM(M17:M21)</f>
        <v>0</v>
      </c>
      <c r="N22" s="55">
        <f t="shared" si="16"/>
        <v>0</v>
      </c>
      <c r="O22" s="57"/>
      <c r="P22" s="59"/>
      <c r="Q22" s="55">
        <f t="shared" ref="Q22:S22" si="17">SUM(Q17:Q21)</f>
        <v>0</v>
      </c>
      <c r="R22" s="55">
        <f t="shared" si="17"/>
        <v>0</v>
      </c>
      <c r="S22" s="55">
        <f t="shared" si="17"/>
        <v>0</v>
      </c>
      <c r="T22" s="60">
        <f>SUM(T17:T21)</f>
        <v>0</v>
      </c>
      <c r="U22" s="55">
        <f t="shared" ref="U22:W22" si="18">SUM(U17:U21)</f>
        <v>0</v>
      </c>
      <c r="V22" s="55">
        <f t="shared" si="18"/>
        <v>0</v>
      </c>
      <c r="W22" s="55">
        <f t="shared" si="18"/>
        <v>0</v>
      </c>
      <c r="X22" s="60">
        <f>SUM(X17:X21)</f>
        <v>0</v>
      </c>
      <c r="Y22" s="55">
        <f>SUM(Y17:Y21)</f>
        <v>0</v>
      </c>
      <c r="Z22" s="55">
        <f t="shared" ref="Z22:AE22" si="19">SUM(Z17:Z21)</f>
        <v>45411671</v>
      </c>
      <c r="AA22" s="55">
        <f t="shared" si="19"/>
        <v>0</v>
      </c>
      <c r="AB22" s="60">
        <f>SUM(AB17:AB21)</f>
        <v>45411671</v>
      </c>
      <c r="AC22" s="55">
        <f t="shared" si="19"/>
        <v>0</v>
      </c>
      <c r="AD22" s="55">
        <f t="shared" si="19"/>
        <v>0</v>
      </c>
      <c r="AE22" s="55">
        <f t="shared" si="19"/>
        <v>0</v>
      </c>
      <c r="AF22" s="60">
        <f>SUM(AF17:AF21)</f>
        <v>0</v>
      </c>
      <c r="AG22" s="53">
        <f>SUM(AG17:AG21)</f>
        <v>45411671</v>
      </c>
      <c r="AH22" s="54">
        <f>IF(ISERROR(AG22/I22),0,AG22/I22)</f>
        <v>0.78876023802556727</v>
      </c>
      <c r="AI22" s="54">
        <f>IF(ISERROR(AG22/$AG$304),0,AG22/$AG$304)</f>
        <v>3.3426067395629568E-2</v>
      </c>
    </row>
    <row r="23" spans="1:35" ht="12.75" customHeight="1">
      <c r="A23" s="36"/>
      <c r="B23" s="148" t="s">
        <v>13</v>
      </c>
      <c r="C23" s="149"/>
      <c r="D23" s="150"/>
      <c r="E23" s="18"/>
      <c r="F23" s="19"/>
      <c r="G23" s="20"/>
      <c r="H23" s="20"/>
      <c r="I23" s="189">
        <v>38212393</v>
      </c>
      <c r="J23" s="22"/>
      <c r="K23" s="23"/>
      <c r="L23" s="24"/>
      <c r="M23" s="24"/>
      <c r="N23" s="24"/>
      <c r="O23" s="19"/>
      <c r="P23" s="25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6"/>
      <c r="AI23" s="26"/>
    </row>
    <row r="24" spans="1:35" ht="30" customHeight="1" outlineLevel="1">
      <c r="A24" s="16">
        <v>1</v>
      </c>
      <c r="B24" s="79" t="s">
        <v>169</v>
      </c>
      <c r="C24" s="97">
        <v>41912</v>
      </c>
      <c r="D24" s="96" t="s">
        <v>177</v>
      </c>
      <c r="E24" s="78" t="s">
        <v>117</v>
      </c>
      <c r="F24" s="100" t="s">
        <v>109</v>
      </c>
      <c r="G24" s="31"/>
      <c r="H24" s="31"/>
      <c r="I24" s="190"/>
      <c r="J24" s="101">
        <v>3000000</v>
      </c>
      <c r="K24" s="39"/>
      <c r="L24" s="35"/>
      <c r="M24" s="35"/>
      <c r="N24" s="35"/>
      <c r="O24" s="93" t="s">
        <v>131</v>
      </c>
      <c r="P24" s="39"/>
      <c r="Q24" s="35"/>
      <c r="R24" s="35"/>
      <c r="S24" s="35"/>
      <c r="T24" s="40">
        <f>SUM(Q24:S24)</f>
        <v>0</v>
      </c>
      <c r="U24" s="35"/>
      <c r="V24" s="35"/>
      <c r="W24" s="35"/>
      <c r="X24" s="40">
        <f>SUM(U24:W24)</f>
        <v>0</v>
      </c>
      <c r="Y24" s="35"/>
      <c r="Z24" s="35"/>
      <c r="AA24" s="35"/>
      <c r="AB24" s="40">
        <f>SUM(Y24:AA24)</f>
        <v>0</v>
      </c>
      <c r="AC24" s="35"/>
      <c r="AD24" s="35"/>
      <c r="AE24" s="35"/>
      <c r="AF24" s="40">
        <f>SUM(AC24:AE24)</f>
        <v>0</v>
      </c>
      <c r="AG24" s="40">
        <f t="shared" ref="AG24:AG31" si="20">SUM(T24,X24,AB24,AF24)</f>
        <v>0</v>
      </c>
      <c r="AH24" s="41">
        <f>IF(ISERROR(AG24/$I$23),0,AG24/$I$23)</f>
        <v>0</v>
      </c>
      <c r="AI24" s="42">
        <f>IF(ISERROR(AG24/$AG$304),"-",AG24/$AG$304)</f>
        <v>0</v>
      </c>
    </row>
    <row r="25" spans="1:35" ht="30" customHeight="1" outlineLevel="1">
      <c r="A25" s="16"/>
      <c r="B25" s="79" t="s">
        <v>170</v>
      </c>
      <c r="C25" s="97">
        <v>41912</v>
      </c>
      <c r="D25" s="96" t="s">
        <v>178</v>
      </c>
      <c r="E25" s="78" t="s">
        <v>117</v>
      </c>
      <c r="F25" s="100" t="s">
        <v>109</v>
      </c>
      <c r="G25" s="31"/>
      <c r="H25" s="31"/>
      <c r="I25" s="190"/>
      <c r="J25" s="101">
        <v>11512393</v>
      </c>
      <c r="K25" s="39"/>
      <c r="L25" s="35"/>
      <c r="M25" s="35"/>
      <c r="N25" s="35"/>
      <c r="O25" s="93" t="s">
        <v>131</v>
      </c>
      <c r="P25" s="39"/>
      <c r="Q25" s="35"/>
      <c r="R25" s="35"/>
      <c r="S25" s="35"/>
      <c r="T25" s="40">
        <f t="shared" ref="T25:T31" si="21">SUM(Q25:S25)</f>
        <v>0</v>
      </c>
      <c r="U25" s="35"/>
      <c r="V25" s="35"/>
      <c r="W25" s="35"/>
      <c r="X25" s="40">
        <f t="shared" ref="X25:X31" si="22">SUM(U25:W25)</f>
        <v>0</v>
      </c>
      <c r="Y25" s="35"/>
      <c r="Z25" s="35"/>
      <c r="AA25" s="35"/>
      <c r="AB25" s="40">
        <f t="shared" ref="AB25:AB31" si="23">SUM(Y25:AA25)</f>
        <v>0</v>
      </c>
      <c r="AC25" s="35"/>
      <c r="AD25" s="35"/>
      <c r="AE25" s="35"/>
      <c r="AF25" s="40">
        <f t="shared" ref="AF25:AF31" si="24">SUM(AC25:AE25)</f>
        <v>0</v>
      </c>
      <c r="AG25" s="40">
        <f t="shared" si="20"/>
        <v>0</v>
      </c>
      <c r="AH25" s="41">
        <f t="shared" ref="AH25:AH31" si="25">IF(ISERROR(AG25/$I$23),0,AG25/$I$23)</f>
        <v>0</v>
      </c>
      <c r="AI25" s="42">
        <f t="shared" ref="AI25:AI31" si="26">IF(ISERROR(AG25/$AG$304),"-",AG25/$AG$304)</f>
        <v>0</v>
      </c>
    </row>
    <row r="26" spans="1:35" ht="30" customHeight="1" outlineLevel="1">
      <c r="A26" s="16"/>
      <c r="B26" s="79" t="s">
        <v>171</v>
      </c>
      <c r="C26" s="97">
        <v>41912</v>
      </c>
      <c r="D26" s="96" t="s">
        <v>179</v>
      </c>
      <c r="E26" s="78" t="s">
        <v>117</v>
      </c>
      <c r="F26" s="100" t="s">
        <v>109</v>
      </c>
      <c r="G26" s="31"/>
      <c r="H26" s="31"/>
      <c r="I26" s="190"/>
      <c r="J26" s="101">
        <v>3000000</v>
      </c>
      <c r="K26" s="39"/>
      <c r="L26" s="35"/>
      <c r="M26" s="35"/>
      <c r="N26" s="35"/>
      <c r="O26" s="93" t="s">
        <v>131</v>
      </c>
      <c r="P26" s="39"/>
      <c r="Q26" s="35"/>
      <c r="R26" s="35"/>
      <c r="S26" s="35"/>
      <c r="T26" s="40">
        <f t="shared" si="21"/>
        <v>0</v>
      </c>
      <c r="U26" s="35"/>
      <c r="V26" s="35"/>
      <c r="W26" s="35"/>
      <c r="X26" s="40">
        <f t="shared" si="22"/>
        <v>0</v>
      </c>
      <c r="Y26" s="35"/>
      <c r="Z26" s="35"/>
      <c r="AA26" s="35"/>
      <c r="AB26" s="40">
        <f t="shared" si="23"/>
        <v>0</v>
      </c>
      <c r="AC26" s="35"/>
      <c r="AD26" s="35"/>
      <c r="AE26" s="35"/>
      <c r="AF26" s="40">
        <f t="shared" si="24"/>
        <v>0</v>
      </c>
      <c r="AG26" s="40">
        <f t="shared" si="20"/>
        <v>0</v>
      </c>
      <c r="AH26" s="41">
        <f t="shared" si="25"/>
        <v>0</v>
      </c>
      <c r="AI26" s="42">
        <f t="shared" si="26"/>
        <v>0</v>
      </c>
    </row>
    <row r="27" spans="1:35" ht="30" customHeight="1" outlineLevel="1">
      <c r="A27" s="16"/>
      <c r="B27" s="79" t="s">
        <v>172</v>
      </c>
      <c r="C27" s="97">
        <v>41912</v>
      </c>
      <c r="D27" s="96" t="s">
        <v>183</v>
      </c>
      <c r="E27" s="78" t="s">
        <v>117</v>
      </c>
      <c r="F27" s="100" t="s">
        <v>109</v>
      </c>
      <c r="G27" s="31"/>
      <c r="H27" s="31"/>
      <c r="I27" s="190"/>
      <c r="J27" s="101">
        <v>3000000</v>
      </c>
      <c r="K27" s="39"/>
      <c r="L27" s="35"/>
      <c r="M27" s="35"/>
      <c r="N27" s="35"/>
      <c r="O27" s="93" t="s">
        <v>131</v>
      </c>
      <c r="P27" s="39"/>
      <c r="Q27" s="35"/>
      <c r="R27" s="35"/>
      <c r="S27" s="35"/>
      <c r="T27" s="40">
        <f t="shared" si="21"/>
        <v>0</v>
      </c>
      <c r="U27" s="35"/>
      <c r="V27" s="35"/>
      <c r="W27" s="35"/>
      <c r="X27" s="40">
        <f t="shared" si="22"/>
        <v>0</v>
      </c>
      <c r="Y27" s="35"/>
      <c r="Z27" s="35"/>
      <c r="AA27" s="35"/>
      <c r="AB27" s="40">
        <f t="shared" si="23"/>
        <v>0</v>
      </c>
      <c r="AC27" s="35"/>
      <c r="AD27" s="35"/>
      <c r="AE27" s="35"/>
      <c r="AF27" s="40">
        <f t="shared" si="24"/>
        <v>0</v>
      </c>
      <c r="AG27" s="40">
        <f t="shared" si="20"/>
        <v>0</v>
      </c>
      <c r="AH27" s="41">
        <f t="shared" si="25"/>
        <v>0</v>
      </c>
      <c r="AI27" s="42">
        <f t="shared" si="26"/>
        <v>0</v>
      </c>
    </row>
    <row r="28" spans="1:35" ht="30" customHeight="1" outlineLevel="1">
      <c r="A28" s="16"/>
      <c r="B28" s="79" t="s">
        <v>172</v>
      </c>
      <c r="C28" s="97">
        <v>41912</v>
      </c>
      <c r="D28" s="96" t="s">
        <v>180</v>
      </c>
      <c r="E28" s="78" t="s">
        <v>117</v>
      </c>
      <c r="F28" s="100" t="s">
        <v>109</v>
      </c>
      <c r="G28" s="31"/>
      <c r="H28" s="31"/>
      <c r="I28" s="190"/>
      <c r="J28" s="101">
        <v>4250000</v>
      </c>
      <c r="K28" s="39"/>
      <c r="L28" s="35"/>
      <c r="M28" s="35"/>
      <c r="N28" s="35"/>
      <c r="O28" s="93" t="s">
        <v>131</v>
      </c>
      <c r="P28" s="39"/>
      <c r="Q28" s="35"/>
      <c r="R28" s="35"/>
      <c r="S28" s="35"/>
      <c r="T28" s="40">
        <f t="shared" si="21"/>
        <v>0</v>
      </c>
      <c r="U28" s="35"/>
      <c r="V28" s="35"/>
      <c r="W28" s="35"/>
      <c r="X28" s="40">
        <f t="shared" si="22"/>
        <v>0</v>
      </c>
      <c r="Y28" s="35"/>
      <c r="Z28" s="35"/>
      <c r="AA28" s="35"/>
      <c r="AB28" s="40">
        <f t="shared" si="23"/>
        <v>0</v>
      </c>
      <c r="AC28" s="35"/>
      <c r="AD28" s="35"/>
      <c r="AE28" s="35"/>
      <c r="AF28" s="40">
        <f t="shared" si="24"/>
        <v>0</v>
      </c>
      <c r="AG28" s="40">
        <f t="shared" si="20"/>
        <v>0</v>
      </c>
      <c r="AH28" s="41">
        <f t="shared" si="25"/>
        <v>0</v>
      </c>
      <c r="AI28" s="42">
        <f t="shared" si="26"/>
        <v>0</v>
      </c>
    </row>
    <row r="29" spans="1:35" ht="30" customHeight="1" outlineLevel="1">
      <c r="A29" s="16"/>
      <c r="B29" s="79" t="s">
        <v>174</v>
      </c>
      <c r="C29" s="97">
        <v>41894</v>
      </c>
      <c r="D29" s="96" t="s">
        <v>181</v>
      </c>
      <c r="E29" s="78" t="s">
        <v>117</v>
      </c>
      <c r="F29" s="100" t="s">
        <v>109</v>
      </c>
      <c r="G29" s="31"/>
      <c r="H29" s="31"/>
      <c r="I29" s="190"/>
      <c r="J29" s="101">
        <v>3000000</v>
      </c>
      <c r="K29" s="39"/>
      <c r="L29" s="35"/>
      <c r="M29" s="35"/>
      <c r="N29" s="35"/>
      <c r="O29" s="93" t="s">
        <v>131</v>
      </c>
      <c r="P29" s="39"/>
      <c r="Q29" s="35"/>
      <c r="R29" s="35"/>
      <c r="S29" s="35"/>
      <c r="T29" s="40">
        <f t="shared" si="21"/>
        <v>0</v>
      </c>
      <c r="U29" s="35"/>
      <c r="V29" s="35"/>
      <c r="W29" s="35"/>
      <c r="X29" s="40">
        <f t="shared" si="22"/>
        <v>0</v>
      </c>
      <c r="Y29" s="35"/>
      <c r="Z29" s="35"/>
      <c r="AA29" s="35">
        <v>3000000</v>
      </c>
      <c r="AB29" s="40">
        <f t="shared" si="23"/>
        <v>3000000</v>
      </c>
      <c r="AC29" s="35"/>
      <c r="AD29" s="35"/>
      <c r="AE29" s="35"/>
      <c r="AF29" s="40">
        <f t="shared" si="24"/>
        <v>0</v>
      </c>
      <c r="AG29" s="40">
        <f t="shared" si="20"/>
        <v>3000000</v>
      </c>
      <c r="AH29" s="41">
        <f t="shared" si="25"/>
        <v>7.850856134552997E-2</v>
      </c>
      <c r="AI29" s="42">
        <f t="shared" si="26"/>
        <v>2.2082033093846886E-3</v>
      </c>
    </row>
    <row r="30" spans="1:35" ht="30" customHeight="1" outlineLevel="1">
      <c r="A30" s="16"/>
      <c r="B30" s="79" t="s">
        <v>175</v>
      </c>
      <c r="C30" s="97">
        <v>41894</v>
      </c>
      <c r="D30" s="96" t="s">
        <v>182</v>
      </c>
      <c r="E30" s="78" t="s">
        <v>117</v>
      </c>
      <c r="F30" s="100" t="s">
        <v>109</v>
      </c>
      <c r="G30" s="31"/>
      <c r="H30" s="31"/>
      <c r="I30" s="190"/>
      <c r="J30" s="101">
        <v>4250000</v>
      </c>
      <c r="K30" s="39"/>
      <c r="L30" s="35"/>
      <c r="M30" s="35"/>
      <c r="N30" s="35"/>
      <c r="O30" s="93" t="s">
        <v>131</v>
      </c>
      <c r="P30" s="39"/>
      <c r="Q30" s="35"/>
      <c r="R30" s="35"/>
      <c r="S30" s="35"/>
      <c r="T30" s="40">
        <f t="shared" si="21"/>
        <v>0</v>
      </c>
      <c r="U30" s="35"/>
      <c r="V30" s="35"/>
      <c r="W30" s="35"/>
      <c r="X30" s="40">
        <f t="shared" si="22"/>
        <v>0</v>
      </c>
      <c r="Y30" s="35"/>
      <c r="Z30" s="35"/>
      <c r="AA30" s="35">
        <v>4250000</v>
      </c>
      <c r="AB30" s="40">
        <f t="shared" si="23"/>
        <v>4250000</v>
      </c>
      <c r="AC30" s="35"/>
      <c r="AD30" s="35"/>
      <c r="AE30" s="35"/>
      <c r="AF30" s="40">
        <f t="shared" si="24"/>
        <v>0</v>
      </c>
      <c r="AG30" s="40">
        <f t="shared" si="20"/>
        <v>4250000</v>
      </c>
      <c r="AH30" s="41">
        <f t="shared" si="25"/>
        <v>0.11122046190616745</v>
      </c>
      <c r="AI30" s="42">
        <f t="shared" si="26"/>
        <v>3.1282880216283093E-3</v>
      </c>
    </row>
    <row r="31" spans="1:35" ht="30" customHeight="1" outlineLevel="1">
      <c r="A31" s="16"/>
      <c r="B31" s="79" t="s">
        <v>176</v>
      </c>
      <c r="C31" s="97">
        <v>41897</v>
      </c>
      <c r="D31" s="96" t="s">
        <v>184</v>
      </c>
      <c r="E31" s="78" t="s">
        <v>117</v>
      </c>
      <c r="F31" s="100" t="s">
        <v>109</v>
      </c>
      <c r="G31" s="31"/>
      <c r="H31" s="31"/>
      <c r="I31" s="191"/>
      <c r="J31" s="101">
        <v>3000000</v>
      </c>
      <c r="K31" s="39"/>
      <c r="L31" s="35"/>
      <c r="M31" s="35"/>
      <c r="N31" s="35"/>
      <c r="O31" s="93" t="s">
        <v>131</v>
      </c>
      <c r="P31" s="39"/>
      <c r="Q31" s="35"/>
      <c r="R31" s="35"/>
      <c r="S31" s="35"/>
      <c r="T31" s="40">
        <f t="shared" si="21"/>
        <v>0</v>
      </c>
      <c r="U31" s="35"/>
      <c r="V31" s="35"/>
      <c r="W31" s="35"/>
      <c r="X31" s="40">
        <f t="shared" si="22"/>
        <v>0</v>
      </c>
      <c r="Y31" s="35"/>
      <c r="Z31" s="35"/>
      <c r="AA31" s="35">
        <v>3000000</v>
      </c>
      <c r="AB31" s="40">
        <f t="shared" si="23"/>
        <v>3000000</v>
      </c>
      <c r="AC31" s="35"/>
      <c r="AD31" s="35"/>
      <c r="AE31" s="35"/>
      <c r="AF31" s="40">
        <f t="shared" si="24"/>
        <v>0</v>
      </c>
      <c r="AG31" s="40">
        <f t="shared" si="20"/>
        <v>3000000</v>
      </c>
      <c r="AH31" s="41">
        <f t="shared" si="25"/>
        <v>7.850856134552997E-2</v>
      </c>
      <c r="AI31" s="42">
        <f t="shared" si="26"/>
        <v>2.2082033093846886E-3</v>
      </c>
    </row>
    <row r="32" spans="1:35" ht="12.75" customHeight="1">
      <c r="A32" s="142" t="s">
        <v>57</v>
      </c>
      <c r="B32" s="143"/>
      <c r="C32" s="143"/>
      <c r="D32" s="143"/>
      <c r="E32" s="143"/>
      <c r="F32" s="143"/>
      <c r="G32" s="143"/>
      <c r="H32" s="144"/>
      <c r="I32" s="55">
        <f>SUM(I23:I23)</f>
        <v>38212393</v>
      </c>
      <c r="J32" s="55">
        <f>SUM(J24:J31)</f>
        <v>35012393</v>
      </c>
      <c r="K32" s="56"/>
      <c r="L32" s="55">
        <f>SUM(L24:L24)</f>
        <v>0</v>
      </c>
      <c r="M32" s="55">
        <f>SUM(M24:M24)</f>
        <v>0</v>
      </c>
      <c r="N32" s="55">
        <f>SUM(N24:N24)</f>
        <v>0</v>
      </c>
      <c r="O32" s="57"/>
      <c r="P32" s="59"/>
      <c r="Q32" s="55">
        <f t="shared" ref="Q32:AE32" si="27">SUM(Q24:Q24)</f>
        <v>0</v>
      </c>
      <c r="R32" s="55">
        <f t="shared" si="27"/>
        <v>0</v>
      </c>
      <c r="S32" s="55">
        <f t="shared" si="27"/>
        <v>0</v>
      </c>
      <c r="T32" s="60">
        <f>SUM(T24:T31)</f>
        <v>0</v>
      </c>
      <c r="U32" s="55">
        <f t="shared" si="27"/>
        <v>0</v>
      </c>
      <c r="V32" s="55">
        <f t="shared" si="27"/>
        <v>0</v>
      </c>
      <c r="W32" s="55">
        <f t="shared" si="27"/>
        <v>0</v>
      </c>
      <c r="X32" s="60">
        <f>SUM(X24:X31)</f>
        <v>0</v>
      </c>
      <c r="Y32" s="55">
        <f>SUM(Y24:Y31)</f>
        <v>0</v>
      </c>
      <c r="Z32" s="55">
        <f t="shared" ref="Z32:AA32" si="28">SUM(Z24:Z31)</f>
        <v>0</v>
      </c>
      <c r="AA32" s="55">
        <f t="shared" si="28"/>
        <v>10250000</v>
      </c>
      <c r="AB32" s="60">
        <f>SUM(AB24:AB31)</f>
        <v>10250000</v>
      </c>
      <c r="AC32" s="55">
        <f t="shared" si="27"/>
        <v>0</v>
      </c>
      <c r="AD32" s="55">
        <f t="shared" si="27"/>
        <v>0</v>
      </c>
      <c r="AE32" s="55">
        <f t="shared" si="27"/>
        <v>0</v>
      </c>
      <c r="AF32" s="60">
        <f>SUM(AF24:AF31)</f>
        <v>0</v>
      </c>
      <c r="AG32" s="53">
        <f>SUM(AG24:AG31)</f>
        <v>10250000</v>
      </c>
      <c r="AH32" s="54">
        <f>IF(ISERROR(AG32/I32),0,AG32/I32)</f>
        <v>0.26823758459722741</v>
      </c>
      <c r="AI32" s="54">
        <f>IF(ISERROR(AG32/$AG$304),0,AG32/$AG$304)</f>
        <v>7.5446946403976865E-3</v>
      </c>
    </row>
    <row r="33" spans="1:35" ht="12.75" customHeight="1">
      <c r="A33" s="36"/>
      <c r="B33" s="148" t="s">
        <v>14</v>
      </c>
      <c r="C33" s="149"/>
      <c r="D33" s="150"/>
      <c r="E33" s="18"/>
      <c r="F33" s="19"/>
      <c r="G33" s="20"/>
      <c r="H33" s="20"/>
      <c r="I33" s="192">
        <v>75239847</v>
      </c>
      <c r="J33" s="22"/>
      <c r="K33" s="23"/>
      <c r="L33" s="24"/>
      <c r="M33" s="24"/>
      <c r="N33" s="24"/>
      <c r="O33" s="19"/>
      <c r="P33" s="25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6"/>
      <c r="AI33" s="26"/>
    </row>
    <row r="34" spans="1:35" ht="30" customHeight="1" outlineLevel="1">
      <c r="A34" s="16">
        <v>1</v>
      </c>
      <c r="B34" s="79" t="s">
        <v>199</v>
      </c>
      <c r="C34" s="97">
        <v>41879</v>
      </c>
      <c r="D34" s="96" t="s">
        <v>185</v>
      </c>
      <c r="E34" s="78" t="s">
        <v>117</v>
      </c>
      <c r="F34" s="100" t="s">
        <v>109</v>
      </c>
      <c r="G34" s="27"/>
      <c r="H34" s="27"/>
      <c r="I34" s="184"/>
      <c r="J34" s="101">
        <v>14847423</v>
      </c>
      <c r="K34" s="28"/>
      <c r="L34" s="35"/>
      <c r="M34" s="35"/>
      <c r="N34" s="35"/>
      <c r="O34" s="93" t="s">
        <v>131</v>
      </c>
      <c r="P34" s="28"/>
      <c r="Q34" s="35"/>
      <c r="R34" s="35"/>
      <c r="S34" s="35"/>
      <c r="T34" s="40">
        <f>SUM(Q34:S34)</f>
        <v>0</v>
      </c>
      <c r="U34" s="35"/>
      <c r="V34" s="35"/>
      <c r="W34" s="35"/>
      <c r="X34" s="40">
        <f>SUM(U34:W34)</f>
        <v>0</v>
      </c>
      <c r="Y34" s="35"/>
      <c r="Z34" s="35">
        <v>14847423</v>
      </c>
      <c r="AA34" s="35"/>
      <c r="AB34" s="40">
        <f>SUM(Y34:AA34)</f>
        <v>14847423</v>
      </c>
      <c r="AC34" s="35"/>
      <c r="AD34" s="35"/>
      <c r="AE34" s="35"/>
      <c r="AF34" s="40">
        <f>SUM(AC34:AE34)</f>
        <v>0</v>
      </c>
      <c r="AG34" s="40">
        <f t="shared" ref="AG34:AG47" si="29">SUM(T34,X34,AB34,AF34)</f>
        <v>14847423</v>
      </c>
      <c r="AH34" s="41">
        <f>IF(ISERROR(AG34/$I$33),0,AG34/$I$33)</f>
        <v>0.19733457193234324</v>
      </c>
      <c r="AI34" s="42">
        <f t="shared" ref="AI34:AI42" si="30">IF(ISERROR(AG34/$AG$304),"-",AG34/$AG$304)</f>
        <v>1.0928709534811449E-2</v>
      </c>
    </row>
    <row r="35" spans="1:35" ht="30" customHeight="1" outlineLevel="1">
      <c r="A35" s="16">
        <v>2</v>
      </c>
      <c r="B35" s="79" t="s">
        <v>205</v>
      </c>
      <c r="C35" s="97">
        <v>41890</v>
      </c>
      <c r="D35" s="96" t="s">
        <v>186</v>
      </c>
      <c r="E35" s="78" t="s">
        <v>117</v>
      </c>
      <c r="F35" s="100" t="s">
        <v>109</v>
      </c>
      <c r="G35" s="31"/>
      <c r="H35" s="31"/>
      <c r="I35" s="184"/>
      <c r="J35" s="101">
        <v>3000000</v>
      </c>
      <c r="K35" s="32"/>
      <c r="L35" s="35"/>
      <c r="M35" s="35"/>
      <c r="N35" s="35"/>
      <c r="O35" s="93" t="s">
        <v>131</v>
      </c>
      <c r="P35" s="32"/>
      <c r="Q35" s="35"/>
      <c r="R35" s="35"/>
      <c r="S35" s="35"/>
      <c r="T35" s="40">
        <f t="shared" ref="T35:T42" si="31">SUM(Q35:S35)</f>
        <v>0</v>
      </c>
      <c r="U35" s="35"/>
      <c r="V35" s="35"/>
      <c r="W35" s="35"/>
      <c r="X35" s="40">
        <f t="shared" ref="X35:X42" si="32">SUM(U35:W35)</f>
        <v>0</v>
      </c>
      <c r="Y35" s="35"/>
      <c r="Z35" s="35"/>
      <c r="AA35" s="35">
        <v>3000000</v>
      </c>
      <c r="AB35" s="40">
        <f t="shared" ref="AB35:AB47" si="33">SUM(Y35:AA35)</f>
        <v>3000000</v>
      </c>
      <c r="AC35" s="35"/>
      <c r="AD35" s="35"/>
      <c r="AE35" s="35"/>
      <c r="AF35" s="40">
        <f t="shared" ref="AF35:AF42" si="34">SUM(AC35:AE35)</f>
        <v>0</v>
      </c>
      <c r="AG35" s="40">
        <f t="shared" si="29"/>
        <v>3000000</v>
      </c>
      <c r="AH35" s="41">
        <f t="shared" ref="AH35:AH47" si="35">IF(ISERROR(AG35/$I$33),0,AG35/$I$33)</f>
        <v>3.9872489373881902E-2</v>
      </c>
      <c r="AI35" s="42">
        <f t="shared" si="30"/>
        <v>2.2082033093846886E-3</v>
      </c>
    </row>
    <row r="36" spans="1:35" ht="30" customHeight="1" outlineLevel="1">
      <c r="A36" s="16">
        <v>3</v>
      </c>
      <c r="B36" s="79" t="s">
        <v>209</v>
      </c>
      <c r="C36" s="97">
        <v>41911</v>
      </c>
      <c r="D36" s="96" t="s">
        <v>187</v>
      </c>
      <c r="E36" s="78" t="s">
        <v>117</v>
      </c>
      <c r="F36" s="100" t="s">
        <v>109</v>
      </c>
      <c r="G36" s="31"/>
      <c r="H36" s="31"/>
      <c r="I36" s="184"/>
      <c r="J36" s="101">
        <v>16910984</v>
      </c>
      <c r="K36" s="32"/>
      <c r="L36" s="35"/>
      <c r="M36" s="35"/>
      <c r="N36" s="35"/>
      <c r="O36" s="93" t="s">
        <v>131</v>
      </c>
      <c r="P36" s="32"/>
      <c r="Q36" s="35"/>
      <c r="R36" s="35"/>
      <c r="S36" s="35"/>
      <c r="T36" s="40">
        <f t="shared" si="31"/>
        <v>0</v>
      </c>
      <c r="U36" s="35"/>
      <c r="V36" s="35"/>
      <c r="W36" s="35"/>
      <c r="X36" s="40">
        <f t="shared" si="32"/>
        <v>0</v>
      </c>
      <c r="Y36" s="35"/>
      <c r="Z36" s="35"/>
      <c r="AA36" s="35">
        <v>16910984</v>
      </c>
      <c r="AB36" s="40">
        <f t="shared" si="33"/>
        <v>16910984</v>
      </c>
      <c r="AC36" s="35"/>
      <c r="AD36" s="35"/>
      <c r="AE36" s="35"/>
      <c r="AF36" s="40">
        <f t="shared" si="34"/>
        <v>0</v>
      </c>
      <c r="AG36" s="40">
        <f t="shared" si="29"/>
        <v>16910984</v>
      </c>
      <c r="AH36" s="41">
        <f t="shared" si="35"/>
        <v>0.22476100994729561</v>
      </c>
      <c r="AI36" s="42">
        <f t="shared" si="30"/>
        <v>1.2447630277917175E-2</v>
      </c>
    </row>
    <row r="37" spans="1:35" ht="30" customHeight="1" outlineLevel="1">
      <c r="A37" s="16">
        <v>4</v>
      </c>
      <c r="B37" s="79" t="s">
        <v>200</v>
      </c>
      <c r="C37" s="97">
        <v>41879</v>
      </c>
      <c r="D37" s="96" t="s">
        <v>188</v>
      </c>
      <c r="E37" s="78" t="s">
        <v>117</v>
      </c>
      <c r="F37" s="100" t="s">
        <v>109</v>
      </c>
      <c r="G37" s="31"/>
      <c r="H37" s="31"/>
      <c r="I37" s="184"/>
      <c r="J37" s="101">
        <v>3000000</v>
      </c>
      <c r="K37" s="32"/>
      <c r="L37" s="35"/>
      <c r="M37" s="35"/>
      <c r="N37" s="35"/>
      <c r="O37" s="93" t="s">
        <v>131</v>
      </c>
      <c r="P37" s="32"/>
      <c r="Q37" s="35"/>
      <c r="R37" s="35"/>
      <c r="S37" s="35"/>
      <c r="T37" s="40">
        <f t="shared" si="31"/>
        <v>0</v>
      </c>
      <c r="U37" s="35"/>
      <c r="V37" s="35"/>
      <c r="W37" s="35"/>
      <c r="X37" s="40">
        <f t="shared" si="32"/>
        <v>0</v>
      </c>
      <c r="Y37" s="35"/>
      <c r="Z37" s="35">
        <v>3000000</v>
      </c>
      <c r="AA37" s="35"/>
      <c r="AB37" s="40">
        <f t="shared" si="33"/>
        <v>3000000</v>
      </c>
      <c r="AC37" s="35"/>
      <c r="AD37" s="35"/>
      <c r="AE37" s="35"/>
      <c r="AF37" s="40">
        <f t="shared" si="34"/>
        <v>0</v>
      </c>
      <c r="AG37" s="40">
        <f t="shared" si="29"/>
        <v>3000000</v>
      </c>
      <c r="AH37" s="41">
        <f t="shared" si="35"/>
        <v>3.9872489373881902E-2</v>
      </c>
      <c r="AI37" s="42">
        <f t="shared" si="30"/>
        <v>2.2082033093846886E-3</v>
      </c>
    </row>
    <row r="38" spans="1:35" ht="30" customHeight="1" outlineLevel="1">
      <c r="A38" s="16">
        <v>5</v>
      </c>
      <c r="B38" s="79" t="s">
        <v>201</v>
      </c>
      <c r="C38" s="97">
        <v>41879</v>
      </c>
      <c r="D38" s="96" t="s">
        <v>189</v>
      </c>
      <c r="E38" s="78" t="s">
        <v>117</v>
      </c>
      <c r="F38" s="100" t="s">
        <v>109</v>
      </c>
      <c r="G38" s="31"/>
      <c r="H38" s="31"/>
      <c r="I38" s="184"/>
      <c r="J38" s="101">
        <v>3000000</v>
      </c>
      <c r="K38" s="32"/>
      <c r="L38" s="35"/>
      <c r="M38" s="35"/>
      <c r="N38" s="35"/>
      <c r="O38" s="93" t="s">
        <v>131</v>
      </c>
      <c r="P38" s="32"/>
      <c r="Q38" s="35"/>
      <c r="R38" s="35"/>
      <c r="S38" s="35"/>
      <c r="T38" s="40">
        <f t="shared" si="31"/>
        <v>0</v>
      </c>
      <c r="U38" s="35"/>
      <c r="V38" s="35"/>
      <c r="W38" s="35"/>
      <c r="X38" s="40">
        <f t="shared" si="32"/>
        <v>0</v>
      </c>
      <c r="Y38" s="35"/>
      <c r="Z38" s="35">
        <v>3000000</v>
      </c>
      <c r="AA38" s="35"/>
      <c r="AB38" s="40">
        <f t="shared" si="33"/>
        <v>3000000</v>
      </c>
      <c r="AC38" s="35"/>
      <c r="AD38" s="35"/>
      <c r="AE38" s="35"/>
      <c r="AF38" s="40">
        <f t="shared" si="34"/>
        <v>0</v>
      </c>
      <c r="AG38" s="40">
        <f t="shared" si="29"/>
        <v>3000000</v>
      </c>
      <c r="AH38" s="41">
        <f t="shared" si="35"/>
        <v>3.9872489373881902E-2</v>
      </c>
      <c r="AI38" s="42">
        <f t="shared" si="30"/>
        <v>2.2082033093846886E-3</v>
      </c>
    </row>
    <row r="39" spans="1:35" ht="30" customHeight="1" outlineLevel="1">
      <c r="A39" s="16">
        <v>6</v>
      </c>
      <c r="B39" s="79" t="s">
        <v>207</v>
      </c>
      <c r="C39" s="97">
        <v>41882</v>
      </c>
      <c r="D39" s="96" t="s">
        <v>190</v>
      </c>
      <c r="E39" s="78" t="s">
        <v>117</v>
      </c>
      <c r="F39" s="100" t="s">
        <v>109</v>
      </c>
      <c r="G39" s="31"/>
      <c r="H39" s="31"/>
      <c r="I39" s="184"/>
      <c r="J39" s="101">
        <v>3000000</v>
      </c>
      <c r="K39" s="32"/>
      <c r="L39" s="35"/>
      <c r="M39" s="35"/>
      <c r="N39" s="35"/>
      <c r="O39" s="93" t="s">
        <v>131</v>
      </c>
      <c r="P39" s="32"/>
      <c r="Q39" s="35"/>
      <c r="R39" s="35"/>
      <c r="S39" s="35"/>
      <c r="T39" s="40">
        <f t="shared" si="31"/>
        <v>0</v>
      </c>
      <c r="U39" s="35"/>
      <c r="V39" s="35"/>
      <c r="W39" s="35"/>
      <c r="X39" s="40">
        <f t="shared" si="32"/>
        <v>0</v>
      </c>
      <c r="Y39" s="35"/>
      <c r="Z39" s="35"/>
      <c r="AA39" s="35">
        <v>3000000</v>
      </c>
      <c r="AB39" s="40">
        <f t="shared" si="33"/>
        <v>3000000</v>
      </c>
      <c r="AC39" s="35"/>
      <c r="AD39" s="35"/>
      <c r="AE39" s="35"/>
      <c r="AF39" s="40">
        <f t="shared" si="34"/>
        <v>0</v>
      </c>
      <c r="AG39" s="40">
        <f t="shared" si="29"/>
        <v>3000000</v>
      </c>
      <c r="AH39" s="41">
        <f t="shared" si="35"/>
        <v>3.9872489373881902E-2</v>
      </c>
      <c r="AI39" s="42">
        <f t="shared" si="30"/>
        <v>2.2082033093846886E-3</v>
      </c>
    </row>
    <row r="40" spans="1:35" ht="30" customHeight="1" outlineLevel="1">
      <c r="A40" s="16">
        <v>7</v>
      </c>
      <c r="B40" s="79" t="s">
        <v>210</v>
      </c>
      <c r="C40" s="97">
        <v>41890</v>
      </c>
      <c r="D40" s="96" t="s">
        <v>191</v>
      </c>
      <c r="E40" s="78" t="s">
        <v>117</v>
      </c>
      <c r="F40" s="100" t="s">
        <v>109</v>
      </c>
      <c r="G40" s="31"/>
      <c r="H40" s="31"/>
      <c r="I40" s="184"/>
      <c r="J40" s="101">
        <v>10258588</v>
      </c>
      <c r="K40" s="32"/>
      <c r="L40" s="35"/>
      <c r="M40" s="35"/>
      <c r="N40" s="35"/>
      <c r="O40" s="93" t="s">
        <v>131</v>
      </c>
      <c r="P40" s="32"/>
      <c r="Q40" s="35"/>
      <c r="R40" s="35"/>
      <c r="S40" s="35"/>
      <c r="T40" s="40">
        <f t="shared" si="31"/>
        <v>0</v>
      </c>
      <c r="U40" s="35"/>
      <c r="V40" s="35"/>
      <c r="W40" s="35"/>
      <c r="X40" s="40">
        <f t="shared" si="32"/>
        <v>0</v>
      </c>
      <c r="Y40" s="35"/>
      <c r="Z40" s="35"/>
      <c r="AA40" s="35">
        <v>10258588</v>
      </c>
      <c r="AB40" s="40">
        <f t="shared" si="33"/>
        <v>10258588</v>
      </c>
      <c r="AC40" s="35"/>
      <c r="AD40" s="35"/>
      <c r="AE40" s="35"/>
      <c r="AF40" s="40">
        <f t="shared" si="34"/>
        <v>0</v>
      </c>
      <c r="AG40" s="40">
        <f t="shared" si="29"/>
        <v>10258588</v>
      </c>
      <c r="AH40" s="41">
        <f t="shared" si="35"/>
        <v>0.13634514700701078</v>
      </c>
      <c r="AI40" s="42">
        <f t="shared" si="30"/>
        <v>7.5510159904046857E-3</v>
      </c>
    </row>
    <row r="41" spans="1:35" ht="30" customHeight="1" outlineLevel="1">
      <c r="A41" s="16">
        <v>8</v>
      </c>
      <c r="B41" s="79" t="s">
        <v>208</v>
      </c>
      <c r="C41" s="97">
        <v>41882</v>
      </c>
      <c r="D41" s="96" t="s">
        <v>192</v>
      </c>
      <c r="E41" s="78" t="s">
        <v>117</v>
      </c>
      <c r="F41" s="100" t="s">
        <v>109</v>
      </c>
      <c r="G41" s="31"/>
      <c r="H41" s="31"/>
      <c r="I41" s="184"/>
      <c r="J41" s="101">
        <v>3000000</v>
      </c>
      <c r="K41" s="32"/>
      <c r="L41" s="35"/>
      <c r="M41" s="35"/>
      <c r="N41" s="35"/>
      <c r="O41" s="93" t="s">
        <v>131</v>
      </c>
      <c r="P41" s="32"/>
      <c r="Q41" s="35"/>
      <c r="R41" s="35"/>
      <c r="S41" s="35"/>
      <c r="T41" s="40">
        <f t="shared" si="31"/>
        <v>0</v>
      </c>
      <c r="U41" s="35"/>
      <c r="V41" s="35"/>
      <c r="W41" s="35"/>
      <c r="X41" s="40">
        <f t="shared" si="32"/>
        <v>0</v>
      </c>
      <c r="Y41" s="35"/>
      <c r="Z41" s="35"/>
      <c r="AA41" s="35">
        <v>3000000</v>
      </c>
      <c r="AB41" s="40">
        <f t="shared" si="33"/>
        <v>3000000</v>
      </c>
      <c r="AC41" s="35"/>
      <c r="AD41" s="35"/>
      <c r="AE41" s="35"/>
      <c r="AF41" s="40">
        <f t="shared" si="34"/>
        <v>0</v>
      </c>
      <c r="AG41" s="40">
        <f t="shared" si="29"/>
        <v>3000000</v>
      </c>
      <c r="AH41" s="41">
        <f t="shared" si="35"/>
        <v>3.9872489373881902E-2</v>
      </c>
      <c r="AI41" s="42">
        <f t="shared" si="30"/>
        <v>2.2082033093846886E-3</v>
      </c>
    </row>
    <row r="42" spans="1:35" ht="30" customHeight="1" outlineLevel="1">
      <c r="A42" s="16">
        <v>9</v>
      </c>
      <c r="B42" s="79" t="s">
        <v>202</v>
      </c>
      <c r="C42" s="97">
        <v>41879</v>
      </c>
      <c r="D42" s="96" t="s">
        <v>198</v>
      </c>
      <c r="E42" s="78" t="s">
        <v>117</v>
      </c>
      <c r="F42" s="100" t="s">
        <v>109</v>
      </c>
      <c r="G42" s="31"/>
      <c r="H42" s="31"/>
      <c r="I42" s="184"/>
      <c r="J42" s="101">
        <v>3000000</v>
      </c>
      <c r="K42" s="32"/>
      <c r="L42" s="35"/>
      <c r="M42" s="35"/>
      <c r="N42" s="35"/>
      <c r="O42" s="93" t="s">
        <v>131</v>
      </c>
      <c r="P42" s="32"/>
      <c r="Q42" s="35"/>
      <c r="R42" s="35"/>
      <c r="S42" s="35"/>
      <c r="T42" s="40">
        <f t="shared" si="31"/>
        <v>0</v>
      </c>
      <c r="U42" s="35"/>
      <c r="V42" s="35"/>
      <c r="W42" s="35"/>
      <c r="X42" s="40">
        <f t="shared" si="32"/>
        <v>0</v>
      </c>
      <c r="Y42" s="35"/>
      <c r="Z42" s="35">
        <v>3000000</v>
      </c>
      <c r="AA42" s="35"/>
      <c r="AB42" s="40">
        <f t="shared" si="33"/>
        <v>3000000</v>
      </c>
      <c r="AC42" s="35"/>
      <c r="AD42" s="35"/>
      <c r="AE42" s="35"/>
      <c r="AF42" s="40">
        <f t="shared" si="34"/>
        <v>0</v>
      </c>
      <c r="AG42" s="40">
        <f t="shared" si="29"/>
        <v>3000000</v>
      </c>
      <c r="AH42" s="41">
        <f t="shared" si="35"/>
        <v>3.9872489373881902E-2</v>
      </c>
      <c r="AI42" s="42">
        <f t="shared" si="30"/>
        <v>2.2082033093846886E-3</v>
      </c>
    </row>
    <row r="43" spans="1:35" ht="30" customHeight="1" outlineLevel="1">
      <c r="A43" s="16">
        <v>10</v>
      </c>
      <c r="B43" s="79" t="s">
        <v>206</v>
      </c>
      <c r="C43" s="97">
        <v>41882</v>
      </c>
      <c r="D43" s="96" t="s">
        <v>193</v>
      </c>
      <c r="E43" s="78" t="s">
        <v>117</v>
      </c>
      <c r="F43" s="100" t="s">
        <v>109</v>
      </c>
      <c r="G43" s="31"/>
      <c r="H43" s="31"/>
      <c r="I43" s="184"/>
      <c r="J43" s="101">
        <v>3000000</v>
      </c>
      <c r="K43" s="32"/>
      <c r="L43" s="35"/>
      <c r="M43" s="35"/>
      <c r="N43" s="35"/>
      <c r="O43" s="93" t="s">
        <v>131</v>
      </c>
      <c r="P43" s="32"/>
      <c r="Q43" s="35"/>
      <c r="R43" s="35"/>
      <c r="S43" s="35"/>
      <c r="T43" s="40">
        <f t="shared" ref="T43:T47" si="36">SUM(Q43:S43)</f>
        <v>0</v>
      </c>
      <c r="U43" s="35"/>
      <c r="V43" s="35"/>
      <c r="W43" s="35"/>
      <c r="X43" s="40">
        <f t="shared" ref="X43:X47" si="37">SUM(U43:W43)</f>
        <v>0</v>
      </c>
      <c r="Y43" s="35"/>
      <c r="Z43" s="35"/>
      <c r="AA43" s="35">
        <v>3000000</v>
      </c>
      <c r="AB43" s="40">
        <f t="shared" si="33"/>
        <v>3000000</v>
      </c>
      <c r="AC43" s="35"/>
      <c r="AD43" s="35"/>
      <c r="AE43" s="35"/>
      <c r="AF43" s="40">
        <f t="shared" ref="AF43:AF47" si="38">SUM(AC43:AE43)</f>
        <v>0</v>
      </c>
      <c r="AG43" s="40">
        <f t="shared" si="29"/>
        <v>3000000</v>
      </c>
      <c r="AH43" s="41">
        <f t="shared" si="35"/>
        <v>3.9872489373881902E-2</v>
      </c>
      <c r="AI43" s="42">
        <f t="shared" ref="AI43:AI47" si="39">IF(ISERROR(AG43/$AG$304),"-",AG43/$AG$304)</f>
        <v>2.2082033093846886E-3</v>
      </c>
    </row>
    <row r="44" spans="1:35" ht="30" customHeight="1" outlineLevel="1">
      <c r="A44" s="16">
        <v>11</v>
      </c>
      <c r="B44" s="79" t="s">
        <v>203</v>
      </c>
      <c r="C44" s="97">
        <v>41879</v>
      </c>
      <c r="D44" s="96" t="s">
        <v>194</v>
      </c>
      <c r="E44" s="78" t="s">
        <v>117</v>
      </c>
      <c r="F44" s="100" t="s">
        <v>109</v>
      </c>
      <c r="G44" s="31"/>
      <c r="H44" s="31"/>
      <c r="I44" s="184"/>
      <c r="J44" s="101">
        <v>3000000</v>
      </c>
      <c r="K44" s="32"/>
      <c r="L44" s="35"/>
      <c r="M44" s="35"/>
      <c r="N44" s="35"/>
      <c r="O44" s="93" t="s">
        <v>131</v>
      </c>
      <c r="P44" s="32"/>
      <c r="Q44" s="35"/>
      <c r="R44" s="35"/>
      <c r="S44" s="35"/>
      <c r="T44" s="40">
        <f t="shared" si="36"/>
        <v>0</v>
      </c>
      <c r="U44" s="35"/>
      <c r="V44" s="35"/>
      <c r="W44" s="35"/>
      <c r="X44" s="40">
        <f t="shared" si="37"/>
        <v>0</v>
      </c>
      <c r="Y44" s="35"/>
      <c r="Z44" s="35">
        <v>3000000</v>
      </c>
      <c r="AA44" s="35"/>
      <c r="AB44" s="40">
        <f t="shared" si="33"/>
        <v>3000000</v>
      </c>
      <c r="AC44" s="35"/>
      <c r="AD44" s="35"/>
      <c r="AE44" s="35"/>
      <c r="AF44" s="40">
        <f t="shared" si="38"/>
        <v>0</v>
      </c>
      <c r="AG44" s="40">
        <f t="shared" si="29"/>
        <v>3000000</v>
      </c>
      <c r="AH44" s="41">
        <f t="shared" si="35"/>
        <v>3.9872489373881902E-2</v>
      </c>
      <c r="AI44" s="42">
        <f t="shared" si="39"/>
        <v>2.2082033093846886E-3</v>
      </c>
    </row>
    <row r="45" spans="1:35" ht="30" customHeight="1" outlineLevel="1">
      <c r="A45" s="16">
        <v>12</v>
      </c>
      <c r="B45" s="79" t="s">
        <v>204</v>
      </c>
      <c r="C45" s="97">
        <v>41906</v>
      </c>
      <c r="D45" s="96" t="s">
        <v>195</v>
      </c>
      <c r="E45" s="78" t="s">
        <v>117</v>
      </c>
      <c r="F45" s="100" t="s">
        <v>109</v>
      </c>
      <c r="G45" s="31"/>
      <c r="H45" s="31"/>
      <c r="I45" s="184"/>
      <c r="J45" s="101">
        <v>3000000</v>
      </c>
      <c r="K45" s="32"/>
      <c r="L45" s="35"/>
      <c r="M45" s="35"/>
      <c r="N45" s="35"/>
      <c r="O45" s="93" t="s">
        <v>131</v>
      </c>
      <c r="P45" s="32"/>
      <c r="Q45" s="35"/>
      <c r="R45" s="35"/>
      <c r="S45" s="35"/>
      <c r="T45" s="40">
        <f t="shared" si="36"/>
        <v>0</v>
      </c>
      <c r="U45" s="35"/>
      <c r="V45" s="35"/>
      <c r="W45" s="35"/>
      <c r="X45" s="40">
        <f t="shared" si="37"/>
        <v>0</v>
      </c>
      <c r="Y45" s="35"/>
      <c r="Z45" s="35">
        <v>3000000</v>
      </c>
      <c r="AA45" s="35"/>
      <c r="AB45" s="40">
        <f t="shared" si="33"/>
        <v>3000000</v>
      </c>
      <c r="AC45" s="35"/>
      <c r="AD45" s="35"/>
      <c r="AE45" s="35"/>
      <c r="AF45" s="40">
        <f t="shared" si="38"/>
        <v>0</v>
      </c>
      <c r="AG45" s="40">
        <f t="shared" si="29"/>
        <v>3000000</v>
      </c>
      <c r="AH45" s="41">
        <f t="shared" si="35"/>
        <v>3.9872489373881902E-2</v>
      </c>
      <c r="AI45" s="42">
        <f t="shared" si="39"/>
        <v>2.2082033093846886E-3</v>
      </c>
    </row>
    <row r="46" spans="1:35" ht="30" customHeight="1" outlineLevel="1">
      <c r="A46" s="16">
        <v>13</v>
      </c>
      <c r="B46" s="79" t="s">
        <v>212</v>
      </c>
      <c r="C46" s="97">
        <v>41906</v>
      </c>
      <c r="D46" s="96" t="s">
        <v>196</v>
      </c>
      <c r="E46" s="78" t="s">
        <v>117</v>
      </c>
      <c r="F46" s="100" t="s">
        <v>109</v>
      </c>
      <c r="G46" s="31"/>
      <c r="H46" s="31"/>
      <c r="I46" s="184"/>
      <c r="J46" s="101">
        <v>3106469</v>
      </c>
      <c r="K46" s="32"/>
      <c r="L46" s="35"/>
      <c r="M46" s="35"/>
      <c r="N46" s="35"/>
      <c r="O46" s="93" t="s">
        <v>131</v>
      </c>
      <c r="P46" s="32"/>
      <c r="Q46" s="35"/>
      <c r="R46" s="35"/>
      <c r="S46" s="35"/>
      <c r="T46" s="40">
        <f t="shared" si="36"/>
        <v>0</v>
      </c>
      <c r="U46" s="35"/>
      <c r="V46" s="35"/>
      <c r="W46" s="35"/>
      <c r="X46" s="40">
        <f t="shared" si="37"/>
        <v>0</v>
      </c>
      <c r="Y46" s="35"/>
      <c r="Z46" s="35"/>
      <c r="AA46" s="35">
        <v>3106469</v>
      </c>
      <c r="AB46" s="40">
        <f t="shared" si="33"/>
        <v>3106469</v>
      </c>
      <c r="AC46" s="35"/>
      <c r="AD46" s="35"/>
      <c r="AE46" s="35"/>
      <c r="AF46" s="40">
        <f t="shared" si="38"/>
        <v>0</v>
      </c>
      <c r="AG46" s="40">
        <f t="shared" si="29"/>
        <v>3106469</v>
      </c>
      <c r="AH46" s="41">
        <f t="shared" si="35"/>
        <v>4.1287550730931176E-2</v>
      </c>
      <c r="AI46" s="42">
        <f t="shared" si="39"/>
        <v>2.2865717087669816E-3</v>
      </c>
    </row>
    <row r="47" spans="1:35" ht="30" customHeight="1" outlineLevel="1">
      <c r="A47" s="16">
        <v>14</v>
      </c>
      <c r="B47" s="79" t="s">
        <v>211</v>
      </c>
      <c r="C47" s="97">
        <v>41890</v>
      </c>
      <c r="D47" s="96" t="s">
        <v>197</v>
      </c>
      <c r="E47" s="78" t="s">
        <v>117</v>
      </c>
      <c r="F47" s="100" t="s">
        <v>109</v>
      </c>
      <c r="G47" s="31"/>
      <c r="H47" s="31"/>
      <c r="I47" s="185"/>
      <c r="J47" s="101">
        <v>3116383</v>
      </c>
      <c r="K47" s="32"/>
      <c r="L47" s="35"/>
      <c r="M47" s="35"/>
      <c r="N47" s="35"/>
      <c r="O47" s="93" t="s">
        <v>131</v>
      </c>
      <c r="P47" s="32"/>
      <c r="Q47" s="35"/>
      <c r="R47" s="35"/>
      <c r="S47" s="35"/>
      <c r="T47" s="40">
        <f t="shared" si="36"/>
        <v>0</v>
      </c>
      <c r="U47" s="35"/>
      <c r="V47" s="35"/>
      <c r="W47" s="35"/>
      <c r="X47" s="40">
        <f t="shared" si="37"/>
        <v>0</v>
      </c>
      <c r="Y47" s="35"/>
      <c r="Z47" s="35"/>
      <c r="AA47" s="35">
        <v>3116383</v>
      </c>
      <c r="AB47" s="40">
        <f t="shared" si="33"/>
        <v>3116383</v>
      </c>
      <c r="AC47" s="35"/>
      <c r="AD47" s="35"/>
      <c r="AE47" s="35"/>
      <c r="AF47" s="40">
        <f t="shared" si="38"/>
        <v>0</v>
      </c>
      <c r="AG47" s="40">
        <f t="shared" si="29"/>
        <v>3116383</v>
      </c>
      <c r="AH47" s="41">
        <f t="shared" si="35"/>
        <v>4.1419316017482069E-2</v>
      </c>
      <c r="AI47" s="42">
        <f t="shared" si="39"/>
        <v>2.2938690846367282E-3</v>
      </c>
    </row>
    <row r="48" spans="1:35" ht="12.75" customHeight="1">
      <c r="A48" s="142" t="s">
        <v>58</v>
      </c>
      <c r="B48" s="143"/>
      <c r="C48" s="143"/>
      <c r="D48" s="143"/>
      <c r="E48" s="143"/>
      <c r="F48" s="143"/>
      <c r="G48" s="143"/>
      <c r="H48" s="144"/>
      <c r="I48" s="55">
        <f>I33</f>
        <v>75239847</v>
      </c>
      <c r="J48" s="55">
        <f>SUM(J34:J47)</f>
        <v>75239847</v>
      </c>
      <c r="K48" s="56"/>
      <c r="L48" s="55">
        <f>SUM(L34:L47)</f>
        <v>0</v>
      </c>
      <c r="M48" s="55">
        <f>SUM(M34:M47)</f>
        <v>0</v>
      </c>
      <c r="N48" s="55">
        <f>SUM(N34:N47)</f>
        <v>0</v>
      </c>
      <c r="O48" s="57"/>
      <c r="P48" s="59"/>
      <c r="Q48" s="55">
        <f t="shared" ref="Q48:AG48" si="40">SUM(Q34:Q47)</f>
        <v>0</v>
      </c>
      <c r="R48" s="55">
        <f t="shared" si="40"/>
        <v>0</v>
      </c>
      <c r="S48" s="55">
        <f t="shared" si="40"/>
        <v>0</v>
      </c>
      <c r="T48" s="60">
        <f t="shared" si="40"/>
        <v>0</v>
      </c>
      <c r="U48" s="55">
        <f t="shared" si="40"/>
        <v>0</v>
      </c>
      <c r="V48" s="55">
        <f t="shared" si="40"/>
        <v>0</v>
      </c>
      <c r="W48" s="55">
        <f t="shared" si="40"/>
        <v>0</v>
      </c>
      <c r="X48" s="60">
        <f t="shared" si="40"/>
        <v>0</v>
      </c>
      <c r="Y48" s="55">
        <f t="shared" si="40"/>
        <v>0</v>
      </c>
      <c r="Z48" s="55">
        <f t="shared" si="40"/>
        <v>29847423</v>
      </c>
      <c r="AA48" s="55">
        <f t="shared" si="40"/>
        <v>45392424</v>
      </c>
      <c r="AB48" s="60">
        <f t="shared" si="40"/>
        <v>75239847</v>
      </c>
      <c r="AC48" s="55">
        <f t="shared" si="40"/>
        <v>0</v>
      </c>
      <c r="AD48" s="55">
        <f t="shared" si="40"/>
        <v>0</v>
      </c>
      <c r="AE48" s="55">
        <f t="shared" si="40"/>
        <v>0</v>
      </c>
      <c r="AF48" s="60">
        <f t="shared" si="40"/>
        <v>0</v>
      </c>
      <c r="AG48" s="53">
        <f t="shared" si="40"/>
        <v>75239847</v>
      </c>
      <c r="AH48" s="54">
        <f>IF(ISERROR(AG48/I48),0,AG48/I48)</f>
        <v>1</v>
      </c>
      <c r="AI48" s="54">
        <f>IF(ISERROR(AG48/$AG$304),0,AG48/$AG$304)</f>
        <v>5.5381626380999215E-2</v>
      </c>
    </row>
    <row r="49" spans="1:35" ht="12.75" customHeight="1">
      <c r="A49" s="36"/>
      <c r="B49" s="148" t="s">
        <v>59</v>
      </c>
      <c r="C49" s="149"/>
      <c r="D49" s="150"/>
      <c r="E49" s="18"/>
      <c r="F49" s="19"/>
      <c r="G49" s="20"/>
      <c r="H49" s="20"/>
      <c r="I49" s="183">
        <v>201948542</v>
      </c>
      <c r="J49" s="22"/>
      <c r="K49" s="23"/>
      <c r="L49" s="24"/>
      <c r="M49" s="24"/>
      <c r="N49" s="24"/>
      <c r="O49" s="93" t="s">
        <v>131</v>
      </c>
      <c r="P49" s="25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6"/>
      <c r="AI49" s="26"/>
    </row>
    <row r="50" spans="1:35" ht="30" customHeight="1" outlineLevel="1">
      <c r="A50" s="16">
        <v>1</v>
      </c>
      <c r="B50" s="79" t="s">
        <v>496</v>
      </c>
      <c r="C50" s="97">
        <v>41907</v>
      </c>
      <c r="D50" s="96" t="s">
        <v>476</v>
      </c>
      <c r="E50" s="78" t="s">
        <v>117</v>
      </c>
      <c r="F50" s="100" t="s">
        <v>109</v>
      </c>
      <c r="G50" s="31"/>
      <c r="H50" s="31"/>
      <c r="I50" s="193"/>
      <c r="J50" s="101">
        <v>5700000</v>
      </c>
      <c r="K50" s="28"/>
      <c r="L50" s="35"/>
      <c r="M50" s="35"/>
      <c r="N50" s="35"/>
      <c r="O50" s="93" t="s">
        <v>131</v>
      </c>
      <c r="P50" s="39"/>
      <c r="Q50" s="35"/>
      <c r="R50" s="35"/>
      <c r="S50" s="35"/>
      <c r="T50" s="40">
        <f>SUM(Q50:S50)</f>
        <v>0</v>
      </c>
      <c r="U50" s="35"/>
      <c r="V50" s="35"/>
      <c r="W50" s="35"/>
      <c r="X50" s="40">
        <f>SUM(U50:W50)</f>
        <v>0</v>
      </c>
      <c r="Y50" s="35"/>
      <c r="Z50" s="35"/>
      <c r="AA50" s="35">
        <v>5700000</v>
      </c>
      <c r="AB50" s="40">
        <f>SUM(Y50:AA50)</f>
        <v>5700000</v>
      </c>
      <c r="AC50" s="35"/>
      <c r="AD50" s="35"/>
      <c r="AE50" s="35"/>
      <c r="AF50" s="40">
        <f>SUM(AC50:AE50)</f>
        <v>0</v>
      </c>
      <c r="AG50" s="40">
        <f t="shared" ref="AG50:AG70" si="41">SUM(T50,X50,AB50,AF50)</f>
        <v>5700000</v>
      </c>
      <c r="AH50" s="41">
        <f t="shared" ref="AH50:AH70" si="42">IF(ISERROR(AG50/I49),0,AG50/I49)</f>
        <v>2.8225011894366634E-2</v>
      </c>
      <c r="AI50" s="42">
        <f>IF(ISERROR(AG50/$AG$304),"-",AG50/$AG$304)</f>
        <v>4.1955862878309087E-3</v>
      </c>
    </row>
    <row r="51" spans="1:35" ht="30" customHeight="1" outlineLevel="1">
      <c r="A51" s="16">
        <v>2</v>
      </c>
      <c r="B51" s="79" t="s">
        <v>497</v>
      </c>
      <c r="C51" s="97">
        <v>41907</v>
      </c>
      <c r="D51" s="96" t="s">
        <v>477</v>
      </c>
      <c r="E51" s="78" t="s">
        <v>117</v>
      </c>
      <c r="F51" s="100" t="s">
        <v>109</v>
      </c>
      <c r="G51" s="31"/>
      <c r="H51" s="31"/>
      <c r="I51" s="193"/>
      <c r="J51" s="101">
        <v>4000000</v>
      </c>
      <c r="K51" s="28"/>
      <c r="L51" s="35"/>
      <c r="M51" s="35"/>
      <c r="N51" s="35"/>
      <c r="O51" s="93" t="s">
        <v>131</v>
      </c>
      <c r="P51" s="39"/>
      <c r="Q51" s="35"/>
      <c r="R51" s="35"/>
      <c r="S51" s="35"/>
      <c r="T51" s="40">
        <f t="shared" ref="T51:T69" si="43">SUM(Q51:S51)</f>
        <v>0</v>
      </c>
      <c r="U51" s="35"/>
      <c r="V51" s="35"/>
      <c r="W51" s="35"/>
      <c r="X51" s="40">
        <f t="shared" ref="X51:X69" si="44">SUM(U51:W51)</f>
        <v>0</v>
      </c>
      <c r="Y51" s="35"/>
      <c r="Z51" s="35"/>
      <c r="AA51" s="35">
        <v>4000000</v>
      </c>
      <c r="AB51" s="40">
        <f t="shared" ref="AB51:AB70" si="45">SUM(Y51:AA51)</f>
        <v>4000000</v>
      </c>
      <c r="AC51" s="35"/>
      <c r="AD51" s="35"/>
      <c r="AE51" s="35"/>
      <c r="AF51" s="40">
        <f t="shared" ref="AF51:AF70" si="46">SUM(AC51:AE51)</f>
        <v>0</v>
      </c>
      <c r="AG51" s="40">
        <f t="shared" si="41"/>
        <v>4000000</v>
      </c>
      <c r="AH51" s="41">
        <f t="shared" si="42"/>
        <v>0</v>
      </c>
      <c r="AI51" s="42">
        <f t="shared" ref="AI51:AI70" si="47">IF(ISERROR(AG51/$AG$304),"-",AG51/$AG$304)</f>
        <v>2.9442710791795852E-3</v>
      </c>
    </row>
    <row r="52" spans="1:35" ht="30" customHeight="1" outlineLevel="1">
      <c r="A52" s="16">
        <v>3</v>
      </c>
      <c r="B52" s="79" t="s">
        <v>498</v>
      </c>
      <c r="C52" s="97">
        <v>41907</v>
      </c>
      <c r="D52" s="96" t="s">
        <v>478</v>
      </c>
      <c r="E52" s="78" t="s">
        <v>117</v>
      </c>
      <c r="F52" s="100" t="s">
        <v>109</v>
      </c>
      <c r="G52" s="31"/>
      <c r="H52" s="31"/>
      <c r="I52" s="193"/>
      <c r="J52" s="101">
        <v>3000000</v>
      </c>
      <c r="K52" s="28"/>
      <c r="L52" s="35"/>
      <c r="M52" s="35"/>
      <c r="N52" s="35"/>
      <c r="O52" s="93" t="s">
        <v>131</v>
      </c>
      <c r="P52" s="39"/>
      <c r="Q52" s="35"/>
      <c r="R52" s="35"/>
      <c r="S52" s="35"/>
      <c r="T52" s="40">
        <f t="shared" si="43"/>
        <v>0</v>
      </c>
      <c r="U52" s="35"/>
      <c r="V52" s="35"/>
      <c r="W52" s="35"/>
      <c r="X52" s="40">
        <f t="shared" si="44"/>
        <v>0</v>
      </c>
      <c r="Y52" s="35"/>
      <c r="Z52" s="35"/>
      <c r="AA52" s="35">
        <v>3000000</v>
      </c>
      <c r="AB52" s="40">
        <f t="shared" si="45"/>
        <v>3000000</v>
      </c>
      <c r="AC52" s="35"/>
      <c r="AD52" s="35"/>
      <c r="AE52" s="35"/>
      <c r="AF52" s="40">
        <f t="shared" si="46"/>
        <v>0</v>
      </c>
      <c r="AG52" s="40">
        <f t="shared" si="41"/>
        <v>3000000</v>
      </c>
      <c r="AH52" s="41">
        <f t="shared" si="42"/>
        <v>0</v>
      </c>
      <c r="AI52" s="42">
        <f t="shared" si="47"/>
        <v>2.2082033093846886E-3</v>
      </c>
    </row>
    <row r="53" spans="1:35" ht="30" customHeight="1" outlineLevel="1">
      <c r="A53" s="16">
        <v>4</v>
      </c>
      <c r="B53" s="79" t="s">
        <v>502</v>
      </c>
      <c r="C53" s="97">
        <v>41872</v>
      </c>
      <c r="D53" s="96" t="s">
        <v>479</v>
      </c>
      <c r="E53" s="78" t="s">
        <v>117</v>
      </c>
      <c r="F53" s="100" t="s">
        <v>109</v>
      </c>
      <c r="G53" s="31"/>
      <c r="H53" s="31"/>
      <c r="I53" s="193"/>
      <c r="J53" s="101">
        <v>7700000</v>
      </c>
      <c r="K53" s="28"/>
      <c r="L53" s="35"/>
      <c r="M53" s="35"/>
      <c r="N53" s="35"/>
      <c r="O53" s="93" t="s">
        <v>131</v>
      </c>
      <c r="P53" s="39"/>
      <c r="Q53" s="35"/>
      <c r="R53" s="35"/>
      <c r="S53" s="35"/>
      <c r="T53" s="40">
        <f t="shared" si="43"/>
        <v>0</v>
      </c>
      <c r="U53" s="35"/>
      <c r="V53" s="35"/>
      <c r="W53" s="35"/>
      <c r="X53" s="40">
        <f t="shared" si="44"/>
        <v>0</v>
      </c>
      <c r="Y53" s="35"/>
      <c r="Z53" s="35">
        <v>7700000</v>
      </c>
      <c r="AA53" s="35"/>
      <c r="AB53" s="40">
        <f t="shared" si="45"/>
        <v>7700000</v>
      </c>
      <c r="AC53" s="35"/>
      <c r="AD53" s="35"/>
      <c r="AE53" s="35"/>
      <c r="AF53" s="40">
        <f t="shared" si="46"/>
        <v>0</v>
      </c>
      <c r="AG53" s="40">
        <f t="shared" si="41"/>
        <v>7700000</v>
      </c>
      <c r="AH53" s="41">
        <f t="shared" si="42"/>
        <v>0</v>
      </c>
      <c r="AI53" s="42">
        <f t="shared" si="47"/>
        <v>5.6677218274207011E-3</v>
      </c>
    </row>
    <row r="54" spans="1:35" ht="30" customHeight="1" outlineLevel="1">
      <c r="A54" s="16">
        <v>5</v>
      </c>
      <c r="B54" s="79" t="s">
        <v>504</v>
      </c>
      <c r="C54" s="97">
        <v>41876</v>
      </c>
      <c r="D54" s="96" t="s">
        <v>480</v>
      </c>
      <c r="E54" s="78" t="s">
        <v>117</v>
      </c>
      <c r="F54" s="100" t="s">
        <v>109</v>
      </c>
      <c r="G54" s="31"/>
      <c r="H54" s="31"/>
      <c r="I54" s="193"/>
      <c r="J54" s="101">
        <v>3500000</v>
      </c>
      <c r="K54" s="28"/>
      <c r="L54" s="35"/>
      <c r="M54" s="35"/>
      <c r="N54" s="35"/>
      <c r="O54" s="93" t="s">
        <v>131</v>
      </c>
      <c r="P54" s="39"/>
      <c r="Q54" s="35"/>
      <c r="R54" s="35"/>
      <c r="S54" s="35"/>
      <c r="T54" s="40">
        <f t="shared" si="43"/>
        <v>0</v>
      </c>
      <c r="U54" s="35"/>
      <c r="V54" s="35"/>
      <c r="W54" s="35"/>
      <c r="X54" s="40">
        <f t="shared" si="44"/>
        <v>0</v>
      </c>
      <c r="Y54" s="35"/>
      <c r="Z54" s="35">
        <v>3500000</v>
      </c>
      <c r="AA54" s="35"/>
      <c r="AB54" s="40">
        <f t="shared" si="45"/>
        <v>3500000</v>
      </c>
      <c r="AC54" s="35"/>
      <c r="AD54" s="35"/>
      <c r="AE54" s="35"/>
      <c r="AF54" s="40">
        <f t="shared" si="46"/>
        <v>0</v>
      </c>
      <c r="AG54" s="40">
        <f t="shared" si="41"/>
        <v>3500000</v>
      </c>
      <c r="AH54" s="41">
        <f t="shared" si="42"/>
        <v>0</v>
      </c>
      <c r="AI54" s="42">
        <f t="shared" si="47"/>
        <v>2.5762371942821371E-3</v>
      </c>
    </row>
    <row r="55" spans="1:35" ht="30" customHeight="1" outlineLevel="1">
      <c r="A55" s="16">
        <v>6</v>
      </c>
      <c r="B55" s="79" t="s">
        <v>508</v>
      </c>
      <c r="C55" s="97">
        <v>41882</v>
      </c>
      <c r="D55" s="96" t="s">
        <v>481</v>
      </c>
      <c r="E55" s="78" t="s">
        <v>117</v>
      </c>
      <c r="F55" s="100" t="s">
        <v>109</v>
      </c>
      <c r="G55" s="31"/>
      <c r="H55" s="31"/>
      <c r="I55" s="193"/>
      <c r="J55" s="101">
        <v>3400000</v>
      </c>
      <c r="K55" s="28"/>
      <c r="L55" s="35"/>
      <c r="M55" s="35"/>
      <c r="N55" s="35"/>
      <c r="O55" s="93" t="s">
        <v>131</v>
      </c>
      <c r="P55" s="39"/>
      <c r="Q55" s="35"/>
      <c r="R55" s="35"/>
      <c r="S55" s="35"/>
      <c r="T55" s="40">
        <f t="shared" si="43"/>
        <v>0</v>
      </c>
      <c r="U55" s="35"/>
      <c r="V55" s="35"/>
      <c r="W55" s="35"/>
      <c r="X55" s="40">
        <f t="shared" si="44"/>
        <v>0</v>
      </c>
      <c r="Y55" s="35"/>
      <c r="Z55" s="35"/>
      <c r="AA55" s="35">
        <v>3400000</v>
      </c>
      <c r="AB55" s="40">
        <f t="shared" si="45"/>
        <v>3400000</v>
      </c>
      <c r="AC55" s="35"/>
      <c r="AD55" s="35"/>
      <c r="AE55" s="35"/>
      <c r="AF55" s="40">
        <f t="shared" si="46"/>
        <v>0</v>
      </c>
      <c r="AG55" s="40">
        <f t="shared" si="41"/>
        <v>3400000</v>
      </c>
      <c r="AH55" s="41">
        <f t="shared" si="42"/>
        <v>0</v>
      </c>
      <c r="AI55" s="42">
        <f t="shared" si="47"/>
        <v>2.5026304173026473E-3</v>
      </c>
    </row>
    <row r="56" spans="1:35" ht="30" customHeight="1" outlineLevel="1">
      <c r="A56" s="16">
        <v>7</v>
      </c>
      <c r="B56" s="79" t="s">
        <v>475</v>
      </c>
      <c r="C56" s="97">
        <v>41890</v>
      </c>
      <c r="D56" s="96" t="s">
        <v>481</v>
      </c>
      <c r="E56" s="78" t="s">
        <v>117</v>
      </c>
      <c r="F56" s="100" t="s">
        <v>109</v>
      </c>
      <c r="G56" s="31"/>
      <c r="H56" s="31"/>
      <c r="I56" s="193"/>
      <c r="J56" s="101">
        <v>3400000</v>
      </c>
      <c r="K56" s="28"/>
      <c r="L56" s="35"/>
      <c r="M56" s="35"/>
      <c r="N56" s="35"/>
      <c r="O56" s="93" t="s">
        <v>131</v>
      </c>
      <c r="P56" s="39"/>
      <c r="Q56" s="35"/>
      <c r="R56" s="35"/>
      <c r="S56" s="35"/>
      <c r="T56" s="40">
        <f t="shared" si="43"/>
        <v>0</v>
      </c>
      <c r="U56" s="35"/>
      <c r="V56" s="35"/>
      <c r="W56" s="35"/>
      <c r="X56" s="40">
        <f t="shared" si="44"/>
        <v>0</v>
      </c>
      <c r="Y56" s="35"/>
      <c r="Z56" s="35"/>
      <c r="AA56" s="35"/>
      <c r="AB56" s="40">
        <f t="shared" si="45"/>
        <v>0</v>
      </c>
      <c r="AC56" s="35"/>
      <c r="AD56" s="35"/>
      <c r="AE56" s="35"/>
      <c r="AF56" s="40">
        <f t="shared" si="46"/>
        <v>0</v>
      </c>
      <c r="AG56" s="40">
        <f t="shared" si="41"/>
        <v>0</v>
      </c>
      <c r="AH56" s="41">
        <f t="shared" si="42"/>
        <v>0</v>
      </c>
      <c r="AI56" s="42">
        <f t="shared" si="47"/>
        <v>0</v>
      </c>
    </row>
    <row r="57" spans="1:35" ht="30" customHeight="1" outlineLevel="1">
      <c r="A57" s="16">
        <v>8</v>
      </c>
      <c r="B57" s="79" t="s">
        <v>505</v>
      </c>
      <c r="C57" s="97">
        <v>41876</v>
      </c>
      <c r="D57" s="96" t="s">
        <v>482</v>
      </c>
      <c r="E57" s="78" t="s">
        <v>117</v>
      </c>
      <c r="F57" s="100" t="s">
        <v>109</v>
      </c>
      <c r="G57" s="31"/>
      <c r="H57" s="31"/>
      <c r="I57" s="193"/>
      <c r="J57" s="101">
        <v>4500000</v>
      </c>
      <c r="K57" s="28"/>
      <c r="L57" s="35"/>
      <c r="M57" s="35"/>
      <c r="N57" s="35"/>
      <c r="O57" s="93" t="s">
        <v>131</v>
      </c>
      <c r="P57" s="39"/>
      <c r="Q57" s="35"/>
      <c r="R57" s="35"/>
      <c r="S57" s="35"/>
      <c r="T57" s="40">
        <f t="shared" si="43"/>
        <v>0</v>
      </c>
      <c r="U57" s="35"/>
      <c r="V57" s="35"/>
      <c r="W57" s="35"/>
      <c r="X57" s="40">
        <f t="shared" si="44"/>
        <v>0</v>
      </c>
      <c r="Y57" s="35"/>
      <c r="Z57" s="35">
        <v>4500000</v>
      </c>
      <c r="AA57" s="35"/>
      <c r="AB57" s="40">
        <f t="shared" si="45"/>
        <v>4500000</v>
      </c>
      <c r="AC57" s="35"/>
      <c r="AD57" s="35"/>
      <c r="AE57" s="35"/>
      <c r="AF57" s="40">
        <f t="shared" si="46"/>
        <v>0</v>
      </c>
      <c r="AG57" s="40">
        <f t="shared" si="41"/>
        <v>4500000</v>
      </c>
      <c r="AH57" s="41">
        <f t="shared" si="42"/>
        <v>0</v>
      </c>
      <c r="AI57" s="42">
        <f t="shared" si="47"/>
        <v>3.3123049640770333E-3</v>
      </c>
    </row>
    <row r="58" spans="1:35" ht="30" customHeight="1" outlineLevel="1">
      <c r="A58" s="16">
        <v>9</v>
      </c>
      <c r="B58" s="79" t="s">
        <v>511</v>
      </c>
      <c r="C58" s="97">
        <v>41904</v>
      </c>
      <c r="D58" s="96" t="s">
        <v>483</v>
      </c>
      <c r="E58" s="78" t="s">
        <v>117</v>
      </c>
      <c r="F58" s="100" t="s">
        <v>109</v>
      </c>
      <c r="G58" s="31"/>
      <c r="H58" s="31"/>
      <c r="I58" s="193"/>
      <c r="J58" s="101">
        <v>4000000</v>
      </c>
      <c r="K58" s="28"/>
      <c r="L58" s="35"/>
      <c r="M58" s="35"/>
      <c r="N58" s="35"/>
      <c r="O58" s="93" t="s">
        <v>131</v>
      </c>
      <c r="P58" s="39"/>
      <c r="Q58" s="35"/>
      <c r="R58" s="35"/>
      <c r="S58" s="35"/>
      <c r="T58" s="40">
        <f t="shared" si="43"/>
        <v>0</v>
      </c>
      <c r="U58" s="35"/>
      <c r="V58" s="35"/>
      <c r="W58" s="35"/>
      <c r="X58" s="40">
        <f t="shared" si="44"/>
        <v>0</v>
      </c>
      <c r="Y58" s="35"/>
      <c r="Z58" s="35"/>
      <c r="AA58" s="35">
        <v>4000000</v>
      </c>
      <c r="AB58" s="40">
        <f t="shared" si="45"/>
        <v>4000000</v>
      </c>
      <c r="AC58" s="35"/>
      <c r="AD58" s="35"/>
      <c r="AE58" s="35"/>
      <c r="AF58" s="40">
        <f t="shared" si="46"/>
        <v>0</v>
      </c>
      <c r="AG58" s="40">
        <f t="shared" si="41"/>
        <v>4000000</v>
      </c>
      <c r="AH58" s="41">
        <f t="shared" si="42"/>
        <v>0</v>
      </c>
      <c r="AI58" s="42">
        <f t="shared" si="47"/>
        <v>2.9442710791795852E-3</v>
      </c>
    </row>
    <row r="59" spans="1:35" ht="30" customHeight="1" outlineLevel="1">
      <c r="A59" s="16">
        <v>10</v>
      </c>
      <c r="B59" s="79" t="s">
        <v>499</v>
      </c>
      <c r="C59" s="97">
        <v>41907</v>
      </c>
      <c r="D59" s="96" t="s">
        <v>484</v>
      </c>
      <c r="E59" s="78" t="s">
        <v>117</v>
      </c>
      <c r="F59" s="100" t="s">
        <v>109</v>
      </c>
      <c r="G59" s="31"/>
      <c r="H59" s="31"/>
      <c r="I59" s="193"/>
      <c r="J59" s="101">
        <v>4600000</v>
      </c>
      <c r="K59" s="28"/>
      <c r="L59" s="35"/>
      <c r="M59" s="35"/>
      <c r="N59" s="35"/>
      <c r="O59" s="93" t="s">
        <v>131</v>
      </c>
      <c r="P59" s="39"/>
      <c r="Q59" s="35"/>
      <c r="R59" s="35"/>
      <c r="S59" s="35"/>
      <c r="T59" s="40">
        <f t="shared" si="43"/>
        <v>0</v>
      </c>
      <c r="U59" s="35"/>
      <c r="V59" s="35"/>
      <c r="W59" s="35"/>
      <c r="X59" s="40">
        <f t="shared" si="44"/>
        <v>0</v>
      </c>
      <c r="Y59" s="35"/>
      <c r="Z59" s="35"/>
      <c r="AA59" s="35">
        <v>4600000</v>
      </c>
      <c r="AB59" s="40">
        <f t="shared" si="45"/>
        <v>4600000</v>
      </c>
      <c r="AC59" s="35"/>
      <c r="AD59" s="35"/>
      <c r="AE59" s="35"/>
      <c r="AF59" s="40">
        <f t="shared" si="46"/>
        <v>0</v>
      </c>
      <c r="AG59" s="40">
        <f t="shared" si="41"/>
        <v>4600000</v>
      </c>
      <c r="AH59" s="41">
        <f t="shared" si="42"/>
        <v>0</v>
      </c>
      <c r="AI59" s="42">
        <f t="shared" si="47"/>
        <v>3.3859117410565227E-3</v>
      </c>
    </row>
    <row r="60" spans="1:35" ht="30" customHeight="1" outlineLevel="1">
      <c r="A60" s="16">
        <v>11</v>
      </c>
      <c r="B60" s="79" t="s">
        <v>514</v>
      </c>
      <c r="C60" s="97">
        <v>41869</v>
      </c>
      <c r="D60" s="96" t="s">
        <v>485</v>
      </c>
      <c r="E60" s="78" t="s">
        <v>117</v>
      </c>
      <c r="F60" s="100" t="s">
        <v>109</v>
      </c>
      <c r="G60" s="31"/>
      <c r="H60" s="31"/>
      <c r="I60" s="193"/>
      <c r="J60" s="101">
        <v>4200000</v>
      </c>
      <c r="K60" s="28"/>
      <c r="L60" s="35"/>
      <c r="M60" s="35"/>
      <c r="N60" s="35"/>
      <c r="O60" s="93" t="s">
        <v>131</v>
      </c>
      <c r="P60" s="39"/>
      <c r="Q60" s="35"/>
      <c r="R60" s="35"/>
      <c r="S60" s="35"/>
      <c r="T60" s="40">
        <f t="shared" si="43"/>
        <v>0</v>
      </c>
      <c r="U60" s="35"/>
      <c r="V60" s="35"/>
      <c r="W60" s="35"/>
      <c r="X60" s="40">
        <f t="shared" si="44"/>
        <v>0</v>
      </c>
      <c r="Y60" s="35"/>
      <c r="Z60" s="35">
        <v>4200000</v>
      </c>
      <c r="AA60" s="35"/>
      <c r="AB60" s="40">
        <f t="shared" si="45"/>
        <v>4200000</v>
      </c>
      <c r="AC60" s="35"/>
      <c r="AD60" s="35"/>
      <c r="AE60" s="35"/>
      <c r="AF60" s="40">
        <f t="shared" si="46"/>
        <v>0</v>
      </c>
      <c r="AG60" s="40">
        <f t="shared" si="41"/>
        <v>4200000</v>
      </c>
      <c r="AH60" s="41">
        <f t="shared" si="42"/>
        <v>0</v>
      </c>
      <c r="AI60" s="42">
        <f t="shared" si="47"/>
        <v>3.0914846331385644E-3</v>
      </c>
    </row>
    <row r="61" spans="1:35" ht="30" customHeight="1" outlineLevel="1">
      <c r="A61" s="16">
        <v>12</v>
      </c>
      <c r="B61" s="79" t="s">
        <v>509</v>
      </c>
      <c r="C61" s="97">
        <v>41890</v>
      </c>
      <c r="D61" s="96" t="s">
        <v>486</v>
      </c>
      <c r="E61" s="78" t="s">
        <v>117</v>
      </c>
      <c r="F61" s="100" t="s">
        <v>109</v>
      </c>
      <c r="G61" s="31"/>
      <c r="H61" s="31"/>
      <c r="I61" s="193"/>
      <c r="J61" s="101">
        <v>3000000</v>
      </c>
      <c r="K61" s="28"/>
      <c r="L61" s="35"/>
      <c r="M61" s="35"/>
      <c r="N61" s="35"/>
      <c r="O61" s="93" t="s">
        <v>131</v>
      </c>
      <c r="P61" s="39"/>
      <c r="Q61" s="35"/>
      <c r="R61" s="35"/>
      <c r="S61" s="35"/>
      <c r="T61" s="40">
        <f t="shared" si="43"/>
        <v>0</v>
      </c>
      <c r="U61" s="35"/>
      <c r="V61" s="35"/>
      <c r="W61" s="35"/>
      <c r="X61" s="40">
        <f t="shared" si="44"/>
        <v>0</v>
      </c>
      <c r="Y61" s="35"/>
      <c r="Z61" s="35"/>
      <c r="AA61" s="35">
        <v>3000000</v>
      </c>
      <c r="AB61" s="40">
        <f t="shared" si="45"/>
        <v>3000000</v>
      </c>
      <c r="AC61" s="35"/>
      <c r="AD61" s="35"/>
      <c r="AE61" s="35"/>
      <c r="AF61" s="40">
        <f t="shared" si="46"/>
        <v>0</v>
      </c>
      <c r="AG61" s="40">
        <f t="shared" si="41"/>
        <v>3000000</v>
      </c>
      <c r="AH61" s="41">
        <f t="shared" si="42"/>
        <v>0</v>
      </c>
      <c r="AI61" s="42">
        <f t="shared" si="47"/>
        <v>2.2082033093846886E-3</v>
      </c>
    </row>
    <row r="62" spans="1:35" ht="30" customHeight="1" outlineLevel="1">
      <c r="A62" s="16">
        <v>13</v>
      </c>
      <c r="B62" s="79" t="s">
        <v>512</v>
      </c>
      <c r="C62" s="97">
        <v>41904</v>
      </c>
      <c r="D62" s="96" t="s">
        <v>487</v>
      </c>
      <c r="E62" s="78" t="s">
        <v>117</v>
      </c>
      <c r="F62" s="100" t="s">
        <v>109</v>
      </c>
      <c r="G62" s="31"/>
      <c r="H62" s="31"/>
      <c r="I62" s="193"/>
      <c r="J62" s="101">
        <v>30000000</v>
      </c>
      <c r="K62" s="28"/>
      <c r="L62" s="35"/>
      <c r="M62" s="35"/>
      <c r="N62" s="35"/>
      <c r="O62" s="93" t="s">
        <v>131</v>
      </c>
      <c r="P62" s="39"/>
      <c r="Q62" s="35"/>
      <c r="R62" s="35"/>
      <c r="S62" s="35"/>
      <c r="T62" s="40">
        <f t="shared" si="43"/>
        <v>0</v>
      </c>
      <c r="U62" s="35"/>
      <c r="V62" s="35"/>
      <c r="W62" s="35"/>
      <c r="X62" s="40">
        <f t="shared" si="44"/>
        <v>0</v>
      </c>
      <c r="Y62" s="35"/>
      <c r="Z62" s="35"/>
      <c r="AA62" s="35">
        <v>30000000</v>
      </c>
      <c r="AB62" s="40">
        <f t="shared" si="45"/>
        <v>30000000</v>
      </c>
      <c r="AC62" s="35"/>
      <c r="AD62" s="35"/>
      <c r="AE62" s="35"/>
      <c r="AF62" s="40">
        <f t="shared" si="46"/>
        <v>0</v>
      </c>
      <c r="AG62" s="40">
        <f t="shared" si="41"/>
        <v>30000000</v>
      </c>
      <c r="AH62" s="41">
        <f t="shared" si="42"/>
        <v>0</v>
      </c>
      <c r="AI62" s="42">
        <f t="shared" si="47"/>
        <v>2.208203309384689E-2</v>
      </c>
    </row>
    <row r="63" spans="1:35" ht="30" customHeight="1" outlineLevel="1">
      <c r="A63" s="16">
        <v>14</v>
      </c>
      <c r="B63" s="79" t="s">
        <v>510</v>
      </c>
      <c r="C63" s="97">
        <v>41890</v>
      </c>
      <c r="D63" s="96" t="s">
        <v>488</v>
      </c>
      <c r="E63" s="78" t="s">
        <v>117</v>
      </c>
      <c r="F63" s="100" t="s">
        <v>109</v>
      </c>
      <c r="G63" s="31"/>
      <c r="H63" s="31"/>
      <c r="I63" s="193"/>
      <c r="J63" s="101">
        <v>20898542</v>
      </c>
      <c r="K63" s="28"/>
      <c r="L63" s="35"/>
      <c r="M63" s="35"/>
      <c r="N63" s="35"/>
      <c r="O63" s="93" t="s">
        <v>131</v>
      </c>
      <c r="P63" s="39"/>
      <c r="Q63" s="35"/>
      <c r="R63" s="35"/>
      <c r="S63" s="35"/>
      <c r="T63" s="40">
        <f t="shared" si="43"/>
        <v>0</v>
      </c>
      <c r="U63" s="35"/>
      <c r="V63" s="35"/>
      <c r="W63" s="35"/>
      <c r="X63" s="40">
        <f t="shared" si="44"/>
        <v>0</v>
      </c>
      <c r="Y63" s="35"/>
      <c r="Z63" s="35"/>
      <c r="AA63" s="35">
        <v>20898542</v>
      </c>
      <c r="AB63" s="40">
        <f t="shared" si="45"/>
        <v>20898542</v>
      </c>
      <c r="AC63" s="35"/>
      <c r="AD63" s="35"/>
      <c r="AE63" s="35"/>
      <c r="AF63" s="40">
        <f t="shared" si="46"/>
        <v>0</v>
      </c>
      <c r="AG63" s="40">
        <f t="shared" si="41"/>
        <v>20898542</v>
      </c>
      <c r="AH63" s="41">
        <f t="shared" si="42"/>
        <v>0</v>
      </c>
      <c r="AI63" s="42">
        <f t="shared" si="47"/>
        <v>1.5382743201904971E-2</v>
      </c>
    </row>
    <row r="64" spans="1:35" ht="30" customHeight="1" outlineLevel="1">
      <c r="A64" s="16">
        <v>15</v>
      </c>
      <c r="B64" s="79" t="s">
        <v>500</v>
      </c>
      <c r="C64" s="97">
        <v>41907</v>
      </c>
      <c r="D64" s="96" t="s">
        <v>489</v>
      </c>
      <c r="E64" s="78" t="s">
        <v>117</v>
      </c>
      <c r="F64" s="100" t="s">
        <v>109</v>
      </c>
      <c r="G64" s="31"/>
      <c r="H64" s="31"/>
      <c r="I64" s="193"/>
      <c r="J64" s="101">
        <v>4050000</v>
      </c>
      <c r="K64" s="28"/>
      <c r="L64" s="35"/>
      <c r="M64" s="35"/>
      <c r="N64" s="35"/>
      <c r="O64" s="93" t="s">
        <v>131</v>
      </c>
      <c r="P64" s="39"/>
      <c r="Q64" s="35"/>
      <c r="R64" s="35"/>
      <c r="S64" s="35"/>
      <c r="T64" s="40">
        <f t="shared" si="43"/>
        <v>0</v>
      </c>
      <c r="U64" s="35"/>
      <c r="V64" s="35"/>
      <c r="W64" s="35"/>
      <c r="X64" s="40">
        <f t="shared" si="44"/>
        <v>0</v>
      </c>
      <c r="Y64" s="35"/>
      <c r="Z64" s="35"/>
      <c r="AA64" s="35">
        <v>4050000</v>
      </c>
      <c r="AB64" s="40">
        <f t="shared" si="45"/>
        <v>4050000</v>
      </c>
      <c r="AC64" s="35"/>
      <c r="AD64" s="35"/>
      <c r="AE64" s="35"/>
      <c r="AF64" s="40">
        <f t="shared" si="46"/>
        <v>0</v>
      </c>
      <c r="AG64" s="40">
        <f t="shared" si="41"/>
        <v>4050000</v>
      </c>
      <c r="AH64" s="41">
        <f t="shared" si="42"/>
        <v>0</v>
      </c>
      <c r="AI64" s="42">
        <f t="shared" si="47"/>
        <v>2.9810744676693297E-3</v>
      </c>
    </row>
    <row r="65" spans="1:35" ht="30" customHeight="1" outlineLevel="1">
      <c r="A65" s="16">
        <v>16</v>
      </c>
      <c r="B65" s="79" t="s">
        <v>506</v>
      </c>
      <c r="C65" s="97">
        <v>41876</v>
      </c>
      <c r="D65" s="96" t="s">
        <v>490</v>
      </c>
      <c r="E65" s="78" t="s">
        <v>117</v>
      </c>
      <c r="F65" s="100" t="s">
        <v>109</v>
      </c>
      <c r="G65" s="31"/>
      <c r="H65" s="31"/>
      <c r="I65" s="193"/>
      <c r="J65" s="101">
        <v>3000000</v>
      </c>
      <c r="K65" s="28"/>
      <c r="L65" s="35"/>
      <c r="M65" s="35"/>
      <c r="N65" s="35"/>
      <c r="O65" s="93" t="s">
        <v>131</v>
      </c>
      <c r="P65" s="39"/>
      <c r="Q65" s="35"/>
      <c r="R65" s="35"/>
      <c r="S65" s="35"/>
      <c r="T65" s="40">
        <f t="shared" si="43"/>
        <v>0</v>
      </c>
      <c r="U65" s="35"/>
      <c r="V65" s="35"/>
      <c r="W65" s="35"/>
      <c r="X65" s="40">
        <f t="shared" si="44"/>
        <v>0</v>
      </c>
      <c r="Y65" s="35"/>
      <c r="Z65" s="35">
        <v>3000000</v>
      </c>
      <c r="AA65" s="35"/>
      <c r="AB65" s="40">
        <f t="shared" si="45"/>
        <v>3000000</v>
      </c>
      <c r="AC65" s="35"/>
      <c r="AD65" s="35"/>
      <c r="AE65" s="35"/>
      <c r="AF65" s="40">
        <f t="shared" si="46"/>
        <v>0</v>
      </c>
      <c r="AG65" s="40">
        <f t="shared" si="41"/>
        <v>3000000</v>
      </c>
      <c r="AH65" s="41">
        <f t="shared" si="42"/>
        <v>0</v>
      </c>
      <c r="AI65" s="42">
        <f t="shared" si="47"/>
        <v>2.2082033093846886E-3</v>
      </c>
    </row>
    <row r="66" spans="1:35" ht="30" customHeight="1" outlineLevel="1">
      <c r="A66" s="16">
        <v>17</v>
      </c>
      <c r="B66" s="79" t="s">
        <v>503</v>
      </c>
      <c r="C66" s="97">
        <v>41872</v>
      </c>
      <c r="D66" s="96" t="s">
        <v>491</v>
      </c>
      <c r="E66" s="78" t="s">
        <v>117</v>
      </c>
      <c r="F66" s="100" t="s">
        <v>109</v>
      </c>
      <c r="G66" s="31"/>
      <c r="H66" s="31"/>
      <c r="I66" s="193"/>
      <c r="J66" s="101">
        <v>8000000</v>
      </c>
      <c r="K66" s="28"/>
      <c r="L66" s="35"/>
      <c r="M66" s="35"/>
      <c r="N66" s="35"/>
      <c r="O66" s="93" t="s">
        <v>131</v>
      </c>
      <c r="P66" s="39"/>
      <c r="Q66" s="35"/>
      <c r="R66" s="35"/>
      <c r="S66" s="35"/>
      <c r="T66" s="40">
        <f t="shared" si="43"/>
        <v>0</v>
      </c>
      <c r="U66" s="35"/>
      <c r="V66" s="35"/>
      <c r="W66" s="35"/>
      <c r="X66" s="40">
        <f t="shared" si="44"/>
        <v>0</v>
      </c>
      <c r="Y66" s="35"/>
      <c r="Z66" s="35">
        <v>8000000</v>
      </c>
      <c r="AA66" s="35"/>
      <c r="AB66" s="40">
        <f t="shared" si="45"/>
        <v>8000000</v>
      </c>
      <c r="AC66" s="35"/>
      <c r="AD66" s="35"/>
      <c r="AE66" s="35"/>
      <c r="AF66" s="40">
        <f t="shared" si="46"/>
        <v>0</v>
      </c>
      <c r="AG66" s="40">
        <f t="shared" si="41"/>
        <v>8000000</v>
      </c>
      <c r="AH66" s="41">
        <f t="shared" si="42"/>
        <v>0</v>
      </c>
      <c r="AI66" s="42">
        <f t="shared" si="47"/>
        <v>5.8885421583591705E-3</v>
      </c>
    </row>
    <row r="67" spans="1:35" ht="30" customHeight="1" outlineLevel="1">
      <c r="A67" s="16">
        <v>18</v>
      </c>
      <c r="B67" s="79" t="s">
        <v>501</v>
      </c>
      <c r="C67" s="97">
        <v>41907</v>
      </c>
      <c r="D67" s="96" t="s">
        <v>492</v>
      </c>
      <c r="E67" s="78" t="s">
        <v>117</v>
      </c>
      <c r="F67" s="100" t="s">
        <v>109</v>
      </c>
      <c r="G67" s="31"/>
      <c r="H67" s="31"/>
      <c r="I67" s="193"/>
      <c r="J67" s="101">
        <v>9000000</v>
      </c>
      <c r="K67" s="28"/>
      <c r="L67" s="35"/>
      <c r="M67" s="35"/>
      <c r="N67" s="35"/>
      <c r="O67" s="93" t="s">
        <v>131</v>
      </c>
      <c r="P67" s="39"/>
      <c r="Q67" s="35"/>
      <c r="R67" s="35"/>
      <c r="S67" s="35"/>
      <c r="T67" s="40">
        <f t="shared" si="43"/>
        <v>0</v>
      </c>
      <c r="U67" s="35"/>
      <c r="V67" s="35"/>
      <c r="W67" s="35"/>
      <c r="X67" s="40">
        <f t="shared" si="44"/>
        <v>0</v>
      </c>
      <c r="Y67" s="35"/>
      <c r="Z67" s="35"/>
      <c r="AA67" s="35">
        <v>9000000</v>
      </c>
      <c r="AB67" s="40">
        <f t="shared" si="45"/>
        <v>9000000</v>
      </c>
      <c r="AC67" s="35"/>
      <c r="AD67" s="35"/>
      <c r="AE67" s="35"/>
      <c r="AF67" s="40">
        <f t="shared" si="46"/>
        <v>0</v>
      </c>
      <c r="AG67" s="40">
        <f t="shared" si="41"/>
        <v>9000000</v>
      </c>
      <c r="AH67" s="41">
        <f t="shared" si="42"/>
        <v>0</v>
      </c>
      <c r="AI67" s="42">
        <f t="shared" si="47"/>
        <v>6.6246099281540667E-3</v>
      </c>
    </row>
    <row r="68" spans="1:35" ht="30" customHeight="1" outlineLevel="1">
      <c r="A68" s="16">
        <v>19</v>
      </c>
      <c r="B68" s="79" t="s">
        <v>507</v>
      </c>
      <c r="C68" s="97">
        <v>41876</v>
      </c>
      <c r="D68" s="96" t="s">
        <v>493</v>
      </c>
      <c r="E68" s="78" t="s">
        <v>117</v>
      </c>
      <c r="F68" s="100" t="s">
        <v>109</v>
      </c>
      <c r="G68" s="31"/>
      <c r="H68" s="31"/>
      <c r="I68" s="193"/>
      <c r="J68" s="101">
        <v>3000000</v>
      </c>
      <c r="K68" s="28"/>
      <c r="L68" s="35"/>
      <c r="M68" s="35"/>
      <c r="N68" s="35"/>
      <c r="O68" s="93" t="s">
        <v>131</v>
      </c>
      <c r="P68" s="39"/>
      <c r="Q68" s="35"/>
      <c r="R68" s="35"/>
      <c r="S68" s="35"/>
      <c r="T68" s="40">
        <f t="shared" si="43"/>
        <v>0</v>
      </c>
      <c r="U68" s="35"/>
      <c r="V68" s="35"/>
      <c r="W68" s="35"/>
      <c r="X68" s="40">
        <f t="shared" si="44"/>
        <v>0</v>
      </c>
      <c r="Y68" s="35"/>
      <c r="Z68" s="35">
        <v>3000000</v>
      </c>
      <c r="AA68" s="35"/>
      <c r="AB68" s="40">
        <f t="shared" si="45"/>
        <v>3000000</v>
      </c>
      <c r="AC68" s="35"/>
      <c r="AD68" s="35"/>
      <c r="AE68" s="35"/>
      <c r="AF68" s="40">
        <f t="shared" si="46"/>
        <v>0</v>
      </c>
      <c r="AG68" s="40">
        <f t="shared" si="41"/>
        <v>3000000</v>
      </c>
      <c r="AH68" s="41">
        <f t="shared" si="42"/>
        <v>0</v>
      </c>
      <c r="AI68" s="42">
        <f t="shared" si="47"/>
        <v>2.2082033093846886E-3</v>
      </c>
    </row>
    <row r="69" spans="1:35" ht="30" customHeight="1" outlineLevel="1">
      <c r="A69" s="16">
        <v>20</v>
      </c>
      <c r="B69" s="79" t="s">
        <v>513</v>
      </c>
      <c r="C69" s="97">
        <v>41904</v>
      </c>
      <c r="D69" s="96" t="s">
        <v>494</v>
      </c>
      <c r="E69" s="78" t="s">
        <v>117</v>
      </c>
      <c r="F69" s="100" t="s">
        <v>109</v>
      </c>
      <c r="G69" s="31"/>
      <c r="H69" s="31"/>
      <c r="I69" s="193"/>
      <c r="J69" s="101">
        <v>4000000</v>
      </c>
      <c r="K69" s="28"/>
      <c r="L69" s="35"/>
      <c r="M69" s="35"/>
      <c r="N69" s="35"/>
      <c r="O69" s="93" t="s">
        <v>131</v>
      </c>
      <c r="P69" s="39"/>
      <c r="Q69" s="35"/>
      <c r="R69" s="35"/>
      <c r="S69" s="35"/>
      <c r="T69" s="40">
        <f t="shared" si="43"/>
        <v>0</v>
      </c>
      <c r="U69" s="35"/>
      <c r="V69" s="35"/>
      <c r="W69" s="35"/>
      <c r="X69" s="40">
        <f t="shared" si="44"/>
        <v>0</v>
      </c>
      <c r="Y69" s="35"/>
      <c r="Z69" s="35"/>
      <c r="AA69" s="35">
        <v>4000000</v>
      </c>
      <c r="AB69" s="40">
        <f t="shared" si="45"/>
        <v>4000000</v>
      </c>
      <c r="AC69" s="35"/>
      <c r="AD69" s="35"/>
      <c r="AE69" s="35"/>
      <c r="AF69" s="40">
        <f t="shared" si="46"/>
        <v>0</v>
      </c>
      <c r="AG69" s="40">
        <f t="shared" si="41"/>
        <v>4000000</v>
      </c>
      <c r="AH69" s="41">
        <f t="shared" si="42"/>
        <v>0</v>
      </c>
      <c r="AI69" s="42">
        <f t="shared" si="47"/>
        <v>2.9442710791795852E-3</v>
      </c>
    </row>
    <row r="70" spans="1:35" ht="30" customHeight="1" outlineLevel="1">
      <c r="A70" s="16">
        <v>21</v>
      </c>
      <c r="B70" s="79" t="s">
        <v>475</v>
      </c>
      <c r="C70" s="97">
        <v>41912</v>
      </c>
      <c r="D70" s="96" t="s">
        <v>495</v>
      </c>
      <c r="E70" s="78" t="s">
        <v>117</v>
      </c>
      <c r="F70" s="100" t="s">
        <v>109</v>
      </c>
      <c r="G70" s="31"/>
      <c r="H70" s="31"/>
      <c r="I70" s="194"/>
      <c r="J70" s="101">
        <v>4000000</v>
      </c>
      <c r="K70" s="28"/>
      <c r="L70" s="35"/>
      <c r="M70" s="35"/>
      <c r="N70" s="35"/>
      <c r="O70" s="93" t="s">
        <v>131</v>
      </c>
      <c r="P70" s="39"/>
      <c r="Q70" s="35"/>
      <c r="R70" s="35"/>
      <c r="S70" s="35"/>
      <c r="T70" s="40">
        <f t="shared" ref="T70" si="48">SUM(Q70:S70)</f>
        <v>0</v>
      </c>
      <c r="U70" s="35"/>
      <c r="V70" s="35"/>
      <c r="W70" s="35"/>
      <c r="X70" s="40">
        <f t="shared" ref="X70" si="49">SUM(U70:W70)</f>
        <v>0</v>
      </c>
      <c r="Y70" s="35"/>
      <c r="Z70" s="35"/>
      <c r="AA70" s="35">
        <v>4000000</v>
      </c>
      <c r="AB70" s="40">
        <f t="shared" si="45"/>
        <v>4000000</v>
      </c>
      <c r="AC70" s="35"/>
      <c r="AD70" s="35"/>
      <c r="AE70" s="35"/>
      <c r="AF70" s="40">
        <f t="shared" si="46"/>
        <v>0</v>
      </c>
      <c r="AG70" s="40">
        <f t="shared" si="41"/>
        <v>4000000</v>
      </c>
      <c r="AH70" s="41">
        <f t="shared" si="42"/>
        <v>0</v>
      </c>
      <c r="AI70" s="42">
        <f t="shared" si="47"/>
        <v>2.9442710791795852E-3</v>
      </c>
    </row>
    <row r="71" spans="1:35" ht="12.75" customHeight="1">
      <c r="A71" s="142" t="s">
        <v>60</v>
      </c>
      <c r="B71" s="143"/>
      <c r="C71" s="143"/>
      <c r="D71" s="143"/>
      <c r="E71" s="143"/>
      <c r="F71" s="143"/>
      <c r="G71" s="143"/>
      <c r="H71" s="144"/>
      <c r="I71" s="55">
        <f>SUM(I49:I49)</f>
        <v>201948542</v>
      </c>
      <c r="J71" s="55">
        <f>SUM(J50:J70)</f>
        <v>136948542</v>
      </c>
      <c r="K71" s="56"/>
      <c r="L71" s="55">
        <f>SUM(L50:L50)</f>
        <v>0</v>
      </c>
      <c r="M71" s="55">
        <f>SUM(M50:M50)</f>
        <v>0</v>
      </c>
      <c r="N71" s="55">
        <f>SUM(N50:N50)</f>
        <v>0</v>
      </c>
      <c r="O71" s="57"/>
      <c r="P71" s="59"/>
      <c r="Q71" s="55">
        <f t="shared" ref="Q71:AF71" si="50">SUM(Q50:Q50)</f>
        <v>0</v>
      </c>
      <c r="R71" s="55">
        <f t="shared" si="50"/>
        <v>0</v>
      </c>
      <c r="S71" s="55">
        <f t="shared" si="50"/>
        <v>0</v>
      </c>
      <c r="T71" s="60">
        <f t="shared" si="50"/>
        <v>0</v>
      </c>
      <c r="U71" s="55">
        <f t="shared" si="50"/>
        <v>0</v>
      </c>
      <c r="V71" s="55">
        <f t="shared" si="50"/>
        <v>0</v>
      </c>
      <c r="W71" s="55">
        <f t="shared" si="50"/>
        <v>0</v>
      </c>
      <c r="X71" s="60">
        <f t="shared" si="50"/>
        <v>0</v>
      </c>
      <c r="Y71" s="55">
        <f>SUM(Y50:Y70)</f>
        <v>0</v>
      </c>
      <c r="Z71" s="55">
        <f t="shared" ref="Z71:AA71" si="51">SUM(Z50:Z70)</f>
        <v>33900000</v>
      </c>
      <c r="AA71" s="55">
        <f t="shared" si="51"/>
        <v>99648542</v>
      </c>
      <c r="AB71" s="60">
        <f>SUM(AB50:AB70)</f>
        <v>133548542</v>
      </c>
      <c r="AC71" s="55">
        <f t="shared" si="50"/>
        <v>0</v>
      </c>
      <c r="AD71" s="55">
        <f t="shared" si="50"/>
        <v>0</v>
      </c>
      <c r="AE71" s="55">
        <f t="shared" si="50"/>
        <v>0</v>
      </c>
      <c r="AF71" s="60">
        <f t="shared" si="50"/>
        <v>0</v>
      </c>
      <c r="AG71" s="53">
        <f>SUM(AG50:AG70)</f>
        <v>133548542</v>
      </c>
      <c r="AH71" s="54">
        <f>IF(ISERROR(AG71/I71),0,AG71/I71)</f>
        <v>0.66129985726760032</v>
      </c>
      <c r="AI71" s="54">
        <f>IF(ISERROR(AG71/$AG$304),0,AG71/$AG$304)</f>
        <v>9.8300777469300035E-2</v>
      </c>
    </row>
    <row r="72" spans="1:35" ht="12.75" customHeight="1">
      <c r="A72" s="36"/>
      <c r="B72" s="148" t="s">
        <v>15</v>
      </c>
      <c r="C72" s="149"/>
      <c r="D72" s="150"/>
      <c r="E72" s="18"/>
      <c r="F72" s="19"/>
      <c r="G72" s="20"/>
      <c r="H72" s="20"/>
      <c r="I72" s="183">
        <v>117842282</v>
      </c>
      <c r="J72" s="22"/>
      <c r="K72" s="23"/>
      <c r="L72" s="24"/>
      <c r="M72" s="24"/>
      <c r="N72" s="24"/>
      <c r="O72" s="19"/>
      <c r="P72" s="25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6"/>
      <c r="AI72" s="26"/>
    </row>
    <row r="73" spans="1:35" ht="30" customHeight="1" outlineLevel="1">
      <c r="A73" s="16">
        <v>1</v>
      </c>
      <c r="B73" s="79" t="s">
        <v>214</v>
      </c>
      <c r="C73" s="97">
        <v>41891</v>
      </c>
      <c r="D73" s="96" t="s">
        <v>247</v>
      </c>
      <c r="E73" s="78" t="s">
        <v>117</v>
      </c>
      <c r="F73" s="100" t="s">
        <v>109</v>
      </c>
      <c r="G73" s="97">
        <v>41891</v>
      </c>
      <c r="H73" s="97">
        <v>41774</v>
      </c>
      <c r="I73" s="193"/>
      <c r="J73" s="101">
        <v>3000000</v>
      </c>
      <c r="K73" s="39"/>
      <c r="L73" s="35"/>
      <c r="M73" s="35"/>
      <c r="N73" s="35"/>
      <c r="O73" s="102" t="s">
        <v>131</v>
      </c>
      <c r="P73" s="90"/>
      <c r="Q73" s="35"/>
      <c r="R73" s="35"/>
      <c r="S73" s="35"/>
      <c r="T73" s="40">
        <f>SUM(Q73:S73)</f>
        <v>0</v>
      </c>
      <c r="U73" s="35"/>
      <c r="V73" s="35"/>
      <c r="W73" s="35"/>
      <c r="X73" s="40">
        <f>SUM(U73:W73)</f>
        <v>0</v>
      </c>
      <c r="Y73" s="35"/>
      <c r="Z73" s="35"/>
      <c r="AA73" s="101">
        <v>3000000</v>
      </c>
      <c r="AB73" s="40">
        <f>SUM(Y73:AA73)</f>
        <v>3000000</v>
      </c>
      <c r="AC73" s="35"/>
      <c r="AD73" s="35"/>
      <c r="AE73" s="35"/>
      <c r="AF73" s="40">
        <f>SUM(AC73:AE73)</f>
        <v>0</v>
      </c>
      <c r="AG73" s="40">
        <f t="shared" ref="AG73:AG105" si="52">SUM(T73,X73,AB73,AF73)</f>
        <v>3000000</v>
      </c>
      <c r="AH73" s="41">
        <f>IF(ISERROR(AG73/$I$72),0,AG73/$I$72)</f>
        <v>2.5457755476934841E-2</v>
      </c>
      <c r="AI73" s="42">
        <f>IF(ISERROR(AG73/$AG$304),"-",AG73/$AG$304)</f>
        <v>2.2082033093846886E-3</v>
      </c>
    </row>
    <row r="74" spans="1:35" ht="30" customHeight="1" outlineLevel="1">
      <c r="A74" s="16">
        <v>2</v>
      </c>
      <c r="B74" s="79" t="s">
        <v>215</v>
      </c>
      <c r="C74" s="97">
        <v>41891</v>
      </c>
      <c r="D74" s="96" t="s">
        <v>248</v>
      </c>
      <c r="E74" s="78" t="s">
        <v>117</v>
      </c>
      <c r="F74" s="100" t="s">
        <v>109</v>
      </c>
      <c r="G74" s="97">
        <v>41891</v>
      </c>
      <c r="H74" s="97">
        <v>41774</v>
      </c>
      <c r="I74" s="193"/>
      <c r="J74" s="101">
        <v>3000000</v>
      </c>
      <c r="K74" s="39"/>
      <c r="L74" s="35"/>
      <c r="M74" s="35"/>
      <c r="N74" s="35"/>
      <c r="O74" s="93" t="s">
        <v>131</v>
      </c>
      <c r="P74" s="39"/>
      <c r="Q74" s="35"/>
      <c r="R74" s="35"/>
      <c r="S74" s="35"/>
      <c r="T74" s="40">
        <f t="shared" ref="T74:T105" si="53">SUM(Q74:S74)</f>
        <v>0</v>
      </c>
      <c r="U74" s="35"/>
      <c r="V74" s="35"/>
      <c r="W74" s="35"/>
      <c r="X74" s="40">
        <f t="shared" ref="X74:X105" si="54">SUM(U74:W74)</f>
        <v>0</v>
      </c>
      <c r="Y74" s="35"/>
      <c r="Z74" s="35"/>
      <c r="AA74" s="101">
        <v>3000000</v>
      </c>
      <c r="AB74" s="40">
        <f t="shared" ref="AB74:AB105" si="55">SUM(Y74:AA74)</f>
        <v>3000000</v>
      </c>
      <c r="AC74" s="35"/>
      <c r="AD74" s="35"/>
      <c r="AE74" s="35"/>
      <c r="AF74" s="40">
        <f t="shared" ref="AF74:AF105" si="56">SUM(AC74:AE74)</f>
        <v>0</v>
      </c>
      <c r="AG74" s="40">
        <f t="shared" si="52"/>
        <v>3000000</v>
      </c>
      <c r="AH74" s="41">
        <f t="shared" ref="AH74:AH105" si="57">IF(ISERROR(AG74/$I$72),0,AG74/$I$72)</f>
        <v>2.5457755476934841E-2</v>
      </c>
      <c r="AI74" s="42">
        <f t="shared" ref="AI74:AI105" si="58">IF(ISERROR(AG74/$AG$304),"-",AG74/$AG$304)</f>
        <v>2.2082033093846886E-3</v>
      </c>
    </row>
    <row r="75" spans="1:35" ht="30" customHeight="1" outlineLevel="1">
      <c r="A75" s="16">
        <v>3</v>
      </c>
      <c r="B75" s="79" t="s">
        <v>216</v>
      </c>
      <c r="C75" s="97">
        <v>41891</v>
      </c>
      <c r="D75" s="96" t="s">
        <v>249</v>
      </c>
      <c r="E75" s="78" t="s">
        <v>117</v>
      </c>
      <c r="F75" s="100" t="s">
        <v>109</v>
      </c>
      <c r="G75" s="97">
        <v>41891</v>
      </c>
      <c r="H75" s="97">
        <v>41774</v>
      </c>
      <c r="I75" s="193"/>
      <c r="J75" s="101">
        <v>3000000</v>
      </c>
      <c r="K75" s="39"/>
      <c r="L75" s="35"/>
      <c r="M75" s="35"/>
      <c r="N75" s="35"/>
      <c r="O75" s="93" t="s">
        <v>131</v>
      </c>
      <c r="P75" s="39"/>
      <c r="Q75" s="35"/>
      <c r="R75" s="35"/>
      <c r="S75" s="35"/>
      <c r="T75" s="40">
        <f t="shared" si="53"/>
        <v>0</v>
      </c>
      <c r="U75" s="35"/>
      <c r="V75" s="35"/>
      <c r="W75" s="35"/>
      <c r="X75" s="40">
        <f t="shared" si="54"/>
        <v>0</v>
      </c>
      <c r="Y75" s="35"/>
      <c r="Z75" s="35"/>
      <c r="AA75" s="101">
        <v>3000000</v>
      </c>
      <c r="AB75" s="40">
        <f t="shared" si="55"/>
        <v>3000000</v>
      </c>
      <c r="AC75" s="35"/>
      <c r="AD75" s="35"/>
      <c r="AE75" s="35"/>
      <c r="AF75" s="40">
        <f t="shared" si="56"/>
        <v>0</v>
      </c>
      <c r="AG75" s="40">
        <f t="shared" si="52"/>
        <v>3000000</v>
      </c>
      <c r="AH75" s="41">
        <f t="shared" si="57"/>
        <v>2.5457755476934841E-2</v>
      </c>
      <c r="AI75" s="42">
        <f t="shared" si="58"/>
        <v>2.2082033093846886E-3</v>
      </c>
    </row>
    <row r="76" spans="1:35" ht="30" customHeight="1" outlineLevel="1">
      <c r="A76" s="16">
        <v>4</v>
      </c>
      <c r="B76" s="79" t="s">
        <v>217</v>
      </c>
      <c r="C76" s="97">
        <v>41891</v>
      </c>
      <c r="D76" s="96" t="s">
        <v>250</v>
      </c>
      <c r="E76" s="78" t="s">
        <v>117</v>
      </c>
      <c r="F76" s="100" t="s">
        <v>109</v>
      </c>
      <c r="G76" s="97">
        <v>41891</v>
      </c>
      <c r="H76" s="97">
        <v>41774</v>
      </c>
      <c r="I76" s="193"/>
      <c r="J76" s="101">
        <v>3000000</v>
      </c>
      <c r="K76" s="39"/>
      <c r="L76" s="35"/>
      <c r="M76" s="35"/>
      <c r="N76" s="35"/>
      <c r="O76" s="93" t="s">
        <v>131</v>
      </c>
      <c r="P76" s="39"/>
      <c r="Q76" s="35"/>
      <c r="R76" s="35"/>
      <c r="S76" s="35"/>
      <c r="T76" s="40">
        <f t="shared" si="53"/>
        <v>0</v>
      </c>
      <c r="U76" s="35"/>
      <c r="V76" s="35"/>
      <c r="W76" s="35"/>
      <c r="X76" s="40">
        <f t="shared" si="54"/>
        <v>0</v>
      </c>
      <c r="Y76" s="35"/>
      <c r="Z76" s="35"/>
      <c r="AA76" s="101">
        <v>3000000</v>
      </c>
      <c r="AB76" s="40">
        <f t="shared" si="55"/>
        <v>3000000</v>
      </c>
      <c r="AC76" s="35"/>
      <c r="AD76" s="35"/>
      <c r="AE76" s="35"/>
      <c r="AF76" s="40">
        <f t="shared" si="56"/>
        <v>0</v>
      </c>
      <c r="AG76" s="40">
        <f t="shared" si="52"/>
        <v>3000000</v>
      </c>
      <c r="AH76" s="41">
        <f t="shared" si="57"/>
        <v>2.5457755476934841E-2</v>
      </c>
      <c r="AI76" s="42">
        <f t="shared" si="58"/>
        <v>2.2082033093846886E-3</v>
      </c>
    </row>
    <row r="77" spans="1:35" ht="30" customHeight="1" outlineLevel="1">
      <c r="A77" s="16">
        <v>5</v>
      </c>
      <c r="B77" s="79" t="s">
        <v>218</v>
      </c>
      <c r="C77" s="97">
        <v>41891</v>
      </c>
      <c r="D77" s="96" t="s">
        <v>251</v>
      </c>
      <c r="E77" s="78" t="s">
        <v>117</v>
      </c>
      <c r="F77" s="100" t="s">
        <v>109</v>
      </c>
      <c r="G77" s="97">
        <v>41891</v>
      </c>
      <c r="H77" s="97">
        <v>41774</v>
      </c>
      <c r="I77" s="193"/>
      <c r="J77" s="101">
        <v>3000000</v>
      </c>
      <c r="K77" s="39"/>
      <c r="L77" s="35"/>
      <c r="M77" s="35"/>
      <c r="N77" s="35"/>
      <c r="O77" s="93" t="s">
        <v>131</v>
      </c>
      <c r="P77" s="39"/>
      <c r="Q77" s="35"/>
      <c r="R77" s="35"/>
      <c r="S77" s="35"/>
      <c r="T77" s="40">
        <f t="shared" si="53"/>
        <v>0</v>
      </c>
      <c r="U77" s="35"/>
      <c r="V77" s="35"/>
      <c r="W77" s="35"/>
      <c r="X77" s="40">
        <f t="shared" si="54"/>
        <v>0</v>
      </c>
      <c r="Y77" s="35"/>
      <c r="Z77" s="35"/>
      <c r="AA77" s="101">
        <v>3000000</v>
      </c>
      <c r="AB77" s="40">
        <f t="shared" si="55"/>
        <v>3000000</v>
      </c>
      <c r="AC77" s="35"/>
      <c r="AD77" s="35"/>
      <c r="AE77" s="35"/>
      <c r="AF77" s="40">
        <f t="shared" si="56"/>
        <v>0</v>
      </c>
      <c r="AG77" s="40">
        <f t="shared" si="52"/>
        <v>3000000</v>
      </c>
      <c r="AH77" s="41">
        <f t="shared" si="57"/>
        <v>2.5457755476934841E-2</v>
      </c>
      <c r="AI77" s="42">
        <f t="shared" si="58"/>
        <v>2.2082033093846886E-3</v>
      </c>
    </row>
    <row r="78" spans="1:35" ht="30" customHeight="1" outlineLevel="1">
      <c r="A78" s="16">
        <v>6</v>
      </c>
      <c r="B78" s="79" t="s">
        <v>219</v>
      </c>
      <c r="C78" s="97">
        <v>41891</v>
      </c>
      <c r="D78" s="96" t="s">
        <v>252</v>
      </c>
      <c r="E78" s="78" t="s">
        <v>117</v>
      </c>
      <c r="F78" s="100" t="s">
        <v>109</v>
      </c>
      <c r="G78" s="97">
        <v>41891</v>
      </c>
      <c r="H78" s="97">
        <v>41774</v>
      </c>
      <c r="I78" s="193"/>
      <c r="J78" s="101">
        <v>3000000</v>
      </c>
      <c r="K78" s="39"/>
      <c r="L78" s="35"/>
      <c r="M78" s="35"/>
      <c r="N78" s="35"/>
      <c r="O78" s="93" t="s">
        <v>131</v>
      </c>
      <c r="P78" s="39"/>
      <c r="Q78" s="35"/>
      <c r="R78" s="35"/>
      <c r="S78" s="35"/>
      <c r="T78" s="40">
        <f t="shared" si="53"/>
        <v>0</v>
      </c>
      <c r="U78" s="35"/>
      <c r="V78" s="35"/>
      <c r="W78" s="35"/>
      <c r="X78" s="40">
        <f t="shared" si="54"/>
        <v>0</v>
      </c>
      <c r="Y78" s="35"/>
      <c r="Z78" s="35"/>
      <c r="AA78" s="101">
        <v>3000000</v>
      </c>
      <c r="AB78" s="40">
        <f t="shared" si="55"/>
        <v>3000000</v>
      </c>
      <c r="AC78" s="35"/>
      <c r="AD78" s="35"/>
      <c r="AE78" s="35"/>
      <c r="AF78" s="40">
        <f t="shared" si="56"/>
        <v>0</v>
      </c>
      <c r="AG78" s="40">
        <f t="shared" si="52"/>
        <v>3000000</v>
      </c>
      <c r="AH78" s="41">
        <f t="shared" si="57"/>
        <v>2.5457755476934841E-2</v>
      </c>
      <c r="AI78" s="42">
        <f t="shared" si="58"/>
        <v>2.2082033093846886E-3</v>
      </c>
    </row>
    <row r="79" spans="1:35" ht="30" customHeight="1" outlineLevel="1">
      <c r="A79" s="16">
        <v>7</v>
      </c>
      <c r="B79" s="79" t="s">
        <v>220</v>
      </c>
      <c r="C79" s="97">
        <v>41891</v>
      </c>
      <c r="D79" s="96" t="s">
        <v>253</v>
      </c>
      <c r="E79" s="78" t="s">
        <v>117</v>
      </c>
      <c r="F79" s="100" t="s">
        <v>109</v>
      </c>
      <c r="G79" s="97">
        <v>41891</v>
      </c>
      <c r="H79" s="97">
        <v>41774</v>
      </c>
      <c r="I79" s="193"/>
      <c r="J79" s="101">
        <v>3000000</v>
      </c>
      <c r="K79" s="39"/>
      <c r="L79" s="35"/>
      <c r="M79" s="35"/>
      <c r="N79" s="35"/>
      <c r="O79" s="93" t="s">
        <v>131</v>
      </c>
      <c r="P79" s="39"/>
      <c r="Q79" s="35"/>
      <c r="R79" s="35"/>
      <c r="S79" s="35"/>
      <c r="T79" s="40">
        <f t="shared" si="53"/>
        <v>0</v>
      </c>
      <c r="U79" s="35"/>
      <c r="V79" s="35"/>
      <c r="W79" s="35"/>
      <c r="X79" s="40">
        <f t="shared" si="54"/>
        <v>0</v>
      </c>
      <c r="Y79" s="35"/>
      <c r="Z79" s="35"/>
      <c r="AA79" s="101">
        <v>3000000</v>
      </c>
      <c r="AB79" s="40">
        <f t="shared" si="55"/>
        <v>3000000</v>
      </c>
      <c r="AC79" s="35"/>
      <c r="AD79" s="35"/>
      <c r="AE79" s="35"/>
      <c r="AF79" s="40">
        <f t="shared" si="56"/>
        <v>0</v>
      </c>
      <c r="AG79" s="40">
        <f t="shared" si="52"/>
        <v>3000000</v>
      </c>
      <c r="AH79" s="41">
        <f t="shared" si="57"/>
        <v>2.5457755476934841E-2</v>
      </c>
      <c r="AI79" s="42">
        <f t="shared" si="58"/>
        <v>2.2082033093846886E-3</v>
      </c>
    </row>
    <row r="80" spans="1:35" ht="30" customHeight="1" outlineLevel="1">
      <c r="A80" s="16">
        <v>8</v>
      </c>
      <c r="B80" s="79" t="s">
        <v>221</v>
      </c>
      <c r="C80" s="97">
        <v>41891</v>
      </c>
      <c r="D80" s="96" t="s">
        <v>254</v>
      </c>
      <c r="E80" s="78" t="s">
        <v>117</v>
      </c>
      <c r="F80" s="100" t="s">
        <v>109</v>
      </c>
      <c r="G80" s="97">
        <v>41891</v>
      </c>
      <c r="H80" s="97">
        <v>41774</v>
      </c>
      <c r="I80" s="193"/>
      <c r="J80" s="101">
        <v>3000000</v>
      </c>
      <c r="K80" s="39"/>
      <c r="L80" s="35"/>
      <c r="M80" s="35"/>
      <c r="N80" s="35"/>
      <c r="O80" s="93" t="s">
        <v>131</v>
      </c>
      <c r="P80" s="39"/>
      <c r="Q80" s="35"/>
      <c r="R80" s="35"/>
      <c r="S80" s="35"/>
      <c r="T80" s="40">
        <f t="shared" si="53"/>
        <v>0</v>
      </c>
      <c r="U80" s="35"/>
      <c r="V80" s="35"/>
      <c r="W80" s="35"/>
      <c r="X80" s="40">
        <f t="shared" si="54"/>
        <v>0</v>
      </c>
      <c r="Y80" s="35"/>
      <c r="Z80" s="35"/>
      <c r="AA80" s="101">
        <v>3000000</v>
      </c>
      <c r="AB80" s="40">
        <f t="shared" si="55"/>
        <v>3000000</v>
      </c>
      <c r="AC80" s="35"/>
      <c r="AD80" s="35"/>
      <c r="AE80" s="35"/>
      <c r="AF80" s="40">
        <f t="shared" si="56"/>
        <v>0</v>
      </c>
      <c r="AG80" s="40">
        <f t="shared" si="52"/>
        <v>3000000</v>
      </c>
      <c r="AH80" s="41">
        <f t="shared" si="57"/>
        <v>2.5457755476934841E-2</v>
      </c>
      <c r="AI80" s="42">
        <f t="shared" si="58"/>
        <v>2.2082033093846886E-3</v>
      </c>
    </row>
    <row r="81" spans="1:35" ht="30" customHeight="1" outlineLevel="1">
      <c r="A81" s="16">
        <v>9</v>
      </c>
      <c r="B81" s="79" t="s">
        <v>222</v>
      </c>
      <c r="C81" s="97">
        <v>41891</v>
      </c>
      <c r="D81" s="96" t="s">
        <v>255</v>
      </c>
      <c r="E81" s="78" t="s">
        <v>117</v>
      </c>
      <c r="F81" s="100" t="s">
        <v>109</v>
      </c>
      <c r="G81" s="97">
        <v>41891</v>
      </c>
      <c r="H81" s="97">
        <v>41774</v>
      </c>
      <c r="I81" s="193"/>
      <c r="J81" s="101">
        <v>8080433</v>
      </c>
      <c r="K81" s="39"/>
      <c r="L81" s="35"/>
      <c r="M81" s="35"/>
      <c r="N81" s="35"/>
      <c r="O81" s="93" t="s">
        <v>131</v>
      </c>
      <c r="P81" s="39"/>
      <c r="Q81" s="35"/>
      <c r="R81" s="35"/>
      <c r="S81" s="35"/>
      <c r="T81" s="40">
        <f t="shared" si="53"/>
        <v>0</v>
      </c>
      <c r="U81" s="35"/>
      <c r="V81" s="35"/>
      <c r="W81" s="35"/>
      <c r="X81" s="40">
        <f t="shared" si="54"/>
        <v>0</v>
      </c>
      <c r="Y81" s="35"/>
      <c r="Z81" s="35"/>
      <c r="AA81" s="101">
        <v>8080433</v>
      </c>
      <c r="AB81" s="40">
        <f t="shared" si="55"/>
        <v>8080433</v>
      </c>
      <c r="AC81" s="35"/>
      <c r="AD81" s="35"/>
      <c r="AE81" s="35"/>
      <c r="AF81" s="40">
        <f t="shared" si="56"/>
        <v>0</v>
      </c>
      <c r="AG81" s="40">
        <f t="shared" si="52"/>
        <v>8080433</v>
      </c>
      <c r="AH81" s="41">
        <f t="shared" si="57"/>
        <v>6.8569895820585008E-2</v>
      </c>
      <c r="AI81" s="42">
        <f t="shared" si="58"/>
        <v>5.9477462972870833E-3</v>
      </c>
    </row>
    <row r="82" spans="1:35" ht="30" customHeight="1" outlineLevel="1">
      <c r="A82" s="16">
        <v>10</v>
      </c>
      <c r="B82" s="79" t="s">
        <v>223</v>
      </c>
      <c r="C82" s="97">
        <v>41891</v>
      </c>
      <c r="D82" s="96" t="s">
        <v>256</v>
      </c>
      <c r="E82" s="78" t="s">
        <v>117</v>
      </c>
      <c r="F82" s="100" t="s">
        <v>109</v>
      </c>
      <c r="G82" s="97">
        <v>41891</v>
      </c>
      <c r="H82" s="97">
        <v>41774</v>
      </c>
      <c r="I82" s="193"/>
      <c r="J82" s="101">
        <v>3000000</v>
      </c>
      <c r="K82" s="39"/>
      <c r="L82" s="35"/>
      <c r="M82" s="35"/>
      <c r="N82" s="35"/>
      <c r="O82" s="93" t="s">
        <v>131</v>
      </c>
      <c r="P82" s="39"/>
      <c r="Q82" s="35"/>
      <c r="R82" s="35"/>
      <c r="S82" s="35"/>
      <c r="T82" s="40">
        <f t="shared" si="53"/>
        <v>0</v>
      </c>
      <c r="U82" s="35"/>
      <c r="V82" s="35"/>
      <c r="W82" s="35"/>
      <c r="X82" s="40">
        <f t="shared" si="54"/>
        <v>0</v>
      </c>
      <c r="Y82" s="35"/>
      <c r="Z82" s="35"/>
      <c r="AA82" s="101">
        <v>3000000</v>
      </c>
      <c r="AB82" s="40">
        <f t="shared" si="55"/>
        <v>3000000</v>
      </c>
      <c r="AC82" s="35"/>
      <c r="AD82" s="35"/>
      <c r="AE82" s="35"/>
      <c r="AF82" s="40">
        <f t="shared" si="56"/>
        <v>0</v>
      </c>
      <c r="AG82" s="40">
        <f t="shared" si="52"/>
        <v>3000000</v>
      </c>
      <c r="AH82" s="41">
        <f t="shared" si="57"/>
        <v>2.5457755476934841E-2</v>
      </c>
      <c r="AI82" s="42">
        <f t="shared" si="58"/>
        <v>2.2082033093846886E-3</v>
      </c>
    </row>
    <row r="83" spans="1:35" ht="30" customHeight="1" outlineLevel="1">
      <c r="A83" s="16">
        <v>11</v>
      </c>
      <c r="B83" s="79" t="s">
        <v>224</v>
      </c>
      <c r="C83" s="97">
        <v>41891</v>
      </c>
      <c r="D83" s="96" t="s">
        <v>257</v>
      </c>
      <c r="E83" s="78" t="s">
        <v>117</v>
      </c>
      <c r="F83" s="100" t="s">
        <v>109</v>
      </c>
      <c r="G83" s="97">
        <v>41891</v>
      </c>
      <c r="H83" s="97">
        <v>41774</v>
      </c>
      <c r="I83" s="193"/>
      <c r="J83" s="101">
        <v>3000000</v>
      </c>
      <c r="K83" s="39"/>
      <c r="L83" s="35"/>
      <c r="M83" s="35"/>
      <c r="N83" s="35"/>
      <c r="O83" s="93" t="s">
        <v>131</v>
      </c>
      <c r="P83" s="39"/>
      <c r="Q83" s="35"/>
      <c r="R83" s="35"/>
      <c r="S83" s="35"/>
      <c r="T83" s="40">
        <f t="shared" si="53"/>
        <v>0</v>
      </c>
      <c r="U83" s="35"/>
      <c r="V83" s="35"/>
      <c r="W83" s="35"/>
      <c r="X83" s="40">
        <f t="shared" si="54"/>
        <v>0</v>
      </c>
      <c r="Y83" s="35"/>
      <c r="Z83" s="35"/>
      <c r="AA83" s="101">
        <v>3000000</v>
      </c>
      <c r="AB83" s="40">
        <f t="shared" si="55"/>
        <v>3000000</v>
      </c>
      <c r="AC83" s="35"/>
      <c r="AD83" s="35"/>
      <c r="AE83" s="35"/>
      <c r="AF83" s="40">
        <f t="shared" si="56"/>
        <v>0</v>
      </c>
      <c r="AG83" s="40">
        <f t="shared" si="52"/>
        <v>3000000</v>
      </c>
      <c r="AH83" s="41">
        <f t="shared" si="57"/>
        <v>2.5457755476934841E-2</v>
      </c>
      <c r="AI83" s="42">
        <f t="shared" si="58"/>
        <v>2.2082033093846886E-3</v>
      </c>
    </row>
    <row r="84" spans="1:35" ht="30" customHeight="1" outlineLevel="1">
      <c r="A84" s="16">
        <v>12</v>
      </c>
      <c r="B84" s="79" t="s">
        <v>225</v>
      </c>
      <c r="C84" s="97">
        <v>41891</v>
      </c>
      <c r="D84" s="96" t="s">
        <v>258</v>
      </c>
      <c r="E84" s="78" t="s">
        <v>117</v>
      </c>
      <c r="F84" s="100" t="s">
        <v>109</v>
      </c>
      <c r="G84" s="97">
        <v>41891</v>
      </c>
      <c r="H84" s="97">
        <v>41774</v>
      </c>
      <c r="I84" s="193"/>
      <c r="J84" s="101">
        <v>5606554</v>
      </c>
      <c r="K84" s="39"/>
      <c r="L84" s="35"/>
      <c r="M84" s="35"/>
      <c r="N84" s="35"/>
      <c r="O84" s="93" t="s">
        <v>131</v>
      </c>
      <c r="P84" s="39"/>
      <c r="Q84" s="35"/>
      <c r="R84" s="35"/>
      <c r="S84" s="35"/>
      <c r="T84" s="40">
        <f t="shared" si="53"/>
        <v>0</v>
      </c>
      <c r="U84" s="35"/>
      <c r="V84" s="35"/>
      <c r="W84" s="35"/>
      <c r="X84" s="40">
        <f t="shared" si="54"/>
        <v>0</v>
      </c>
      <c r="Y84" s="35"/>
      <c r="Z84" s="35"/>
      <c r="AA84" s="101">
        <v>5606554</v>
      </c>
      <c r="AB84" s="40">
        <f t="shared" si="55"/>
        <v>5606554</v>
      </c>
      <c r="AC84" s="35"/>
      <c r="AD84" s="35"/>
      <c r="AE84" s="35"/>
      <c r="AF84" s="40">
        <f t="shared" si="56"/>
        <v>0</v>
      </c>
      <c r="AG84" s="40">
        <f t="shared" si="52"/>
        <v>5606554</v>
      </c>
      <c r="AH84" s="41">
        <f t="shared" si="57"/>
        <v>4.7576760266743644E-2</v>
      </c>
      <c r="AI84" s="42">
        <f t="shared" si="58"/>
        <v>4.1268036990146553E-3</v>
      </c>
    </row>
    <row r="85" spans="1:35" ht="30" customHeight="1" outlineLevel="1">
      <c r="A85" s="16">
        <v>13</v>
      </c>
      <c r="B85" s="79" t="s">
        <v>226</v>
      </c>
      <c r="C85" s="97">
        <v>41891</v>
      </c>
      <c r="D85" s="96" t="s">
        <v>259</v>
      </c>
      <c r="E85" s="78" t="s">
        <v>117</v>
      </c>
      <c r="F85" s="100" t="s">
        <v>109</v>
      </c>
      <c r="G85" s="97">
        <v>41891</v>
      </c>
      <c r="H85" s="97">
        <v>41774</v>
      </c>
      <c r="I85" s="193"/>
      <c r="J85" s="101">
        <v>14155295</v>
      </c>
      <c r="K85" s="39"/>
      <c r="L85" s="35"/>
      <c r="M85" s="35"/>
      <c r="N85" s="35"/>
      <c r="O85" s="93" t="s">
        <v>131</v>
      </c>
      <c r="P85" s="39"/>
      <c r="Q85" s="35"/>
      <c r="R85" s="35"/>
      <c r="S85" s="35"/>
      <c r="T85" s="40">
        <f t="shared" si="53"/>
        <v>0</v>
      </c>
      <c r="U85" s="35"/>
      <c r="V85" s="35"/>
      <c r="W85" s="35"/>
      <c r="X85" s="40">
        <f t="shared" si="54"/>
        <v>0</v>
      </c>
      <c r="Y85" s="35"/>
      <c r="Z85" s="35"/>
      <c r="AA85" s="101">
        <v>14155295</v>
      </c>
      <c r="AB85" s="40">
        <f t="shared" si="55"/>
        <v>14155295</v>
      </c>
      <c r="AC85" s="35"/>
      <c r="AD85" s="35"/>
      <c r="AE85" s="35"/>
      <c r="AF85" s="40">
        <f t="shared" si="56"/>
        <v>0</v>
      </c>
      <c r="AG85" s="40">
        <f t="shared" si="52"/>
        <v>14155295</v>
      </c>
      <c r="AH85" s="41">
        <f t="shared" si="57"/>
        <v>0.12012067960462612</v>
      </c>
      <c r="AI85" s="42">
        <f t="shared" si="58"/>
        <v>1.0419256421438846E-2</v>
      </c>
    </row>
    <row r="86" spans="1:35" ht="30" customHeight="1" outlineLevel="1">
      <c r="A86" s="16">
        <v>14</v>
      </c>
      <c r="B86" s="79" t="s">
        <v>227</v>
      </c>
      <c r="C86" s="97">
        <v>41891</v>
      </c>
      <c r="D86" s="96" t="s">
        <v>260</v>
      </c>
      <c r="E86" s="78" t="s">
        <v>117</v>
      </c>
      <c r="F86" s="100" t="s">
        <v>109</v>
      </c>
      <c r="G86" s="97">
        <v>41891</v>
      </c>
      <c r="H86" s="97">
        <v>41774</v>
      </c>
      <c r="I86" s="193"/>
      <c r="J86" s="101">
        <v>3000000</v>
      </c>
      <c r="K86" s="39"/>
      <c r="L86" s="35"/>
      <c r="M86" s="35"/>
      <c r="N86" s="35"/>
      <c r="O86" s="93" t="s">
        <v>131</v>
      </c>
      <c r="P86" s="39"/>
      <c r="Q86" s="35"/>
      <c r="R86" s="35"/>
      <c r="S86" s="35"/>
      <c r="T86" s="40">
        <f t="shared" si="53"/>
        <v>0</v>
      </c>
      <c r="U86" s="35"/>
      <c r="V86" s="35"/>
      <c r="W86" s="35"/>
      <c r="X86" s="40">
        <f t="shared" si="54"/>
        <v>0</v>
      </c>
      <c r="Y86" s="35"/>
      <c r="Z86" s="35"/>
      <c r="AA86" s="101">
        <v>3000000</v>
      </c>
      <c r="AB86" s="40">
        <f t="shared" si="55"/>
        <v>3000000</v>
      </c>
      <c r="AC86" s="35"/>
      <c r="AD86" s="35"/>
      <c r="AE86" s="35"/>
      <c r="AF86" s="40">
        <f t="shared" si="56"/>
        <v>0</v>
      </c>
      <c r="AG86" s="40">
        <f t="shared" si="52"/>
        <v>3000000</v>
      </c>
      <c r="AH86" s="41">
        <f t="shared" si="57"/>
        <v>2.5457755476934841E-2</v>
      </c>
      <c r="AI86" s="42">
        <f t="shared" si="58"/>
        <v>2.2082033093846886E-3</v>
      </c>
    </row>
    <row r="87" spans="1:35" ht="30" customHeight="1" outlineLevel="1">
      <c r="A87" s="16">
        <v>15</v>
      </c>
      <c r="B87" s="79" t="s">
        <v>228</v>
      </c>
      <c r="C87" s="97">
        <v>41891</v>
      </c>
      <c r="D87" s="96" t="s">
        <v>261</v>
      </c>
      <c r="E87" s="78" t="s">
        <v>117</v>
      </c>
      <c r="F87" s="100" t="s">
        <v>109</v>
      </c>
      <c r="G87" s="97">
        <v>41891</v>
      </c>
      <c r="H87" s="97">
        <v>41774</v>
      </c>
      <c r="I87" s="193"/>
      <c r="J87" s="101">
        <v>3000000</v>
      </c>
      <c r="K87" s="39"/>
      <c r="L87" s="35"/>
      <c r="M87" s="35"/>
      <c r="N87" s="35"/>
      <c r="O87" s="93" t="s">
        <v>131</v>
      </c>
      <c r="P87" s="39"/>
      <c r="Q87" s="35"/>
      <c r="R87" s="35"/>
      <c r="S87" s="35"/>
      <c r="T87" s="40">
        <f t="shared" si="53"/>
        <v>0</v>
      </c>
      <c r="U87" s="35"/>
      <c r="V87" s="35"/>
      <c r="W87" s="35"/>
      <c r="X87" s="40">
        <f t="shared" si="54"/>
        <v>0</v>
      </c>
      <c r="Y87" s="35"/>
      <c r="Z87" s="35"/>
      <c r="AA87" s="101">
        <v>3000000</v>
      </c>
      <c r="AB87" s="40">
        <f t="shared" si="55"/>
        <v>3000000</v>
      </c>
      <c r="AC87" s="35"/>
      <c r="AD87" s="35"/>
      <c r="AE87" s="35"/>
      <c r="AF87" s="40">
        <f t="shared" si="56"/>
        <v>0</v>
      </c>
      <c r="AG87" s="40">
        <f t="shared" si="52"/>
        <v>3000000</v>
      </c>
      <c r="AH87" s="41">
        <f t="shared" si="57"/>
        <v>2.5457755476934841E-2</v>
      </c>
      <c r="AI87" s="42">
        <f t="shared" si="58"/>
        <v>2.2082033093846886E-3</v>
      </c>
    </row>
    <row r="88" spans="1:35" ht="30" customHeight="1" outlineLevel="1">
      <c r="A88" s="16">
        <v>16</v>
      </c>
      <c r="B88" s="79" t="s">
        <v>229</v>
      </c>
      <c r="C88" s="97">
        <v>41891</v>
      </c>
      <c r="D88" s="96" t="s">
        <v>262</v>
      </c>
      <c r="E88" s="78" t="s">
        <v>117</v>
      </c>
      <c r="F88" s="100" t="s">
        <v>109</v>
      </c>
      <c r="G88" s="97">
        <v>41891</v>
      </c>
      <c r="H88" s="97">
        <v>41774</v>
      </c>
      <c r="I88" s="193"/>
      <c r="J88" s="101">
        <v>3000000</v>
      </c>
      <c r="K88" s="39"/>
      <c r="L88" s="35"/>
      <c r="M88" s="35"/>
      <c r="N88" s="35"/>
      <c r="O88" s="93" t="s">
        <v>131</v>
      </c>
      <c r="P88" s="39"/>
      <c r="Q88" s="35"/>
      <c r="R88" s="35"/>
      <c r="S88" s="35"/>
      <c r="T88" s="40">
        <f t="shared" si="53"/>
        <v>0</v>
      </c>
      <c r="U88" s="35"/>
      <c r="V88" s="35"/>
      <c r="W88" s="35"/>
      <c r="X88" s="40">
        <f t="shared" si="54"/>
        <v>0</v>
      </c>
      <c r="Y88" s="35"/>
      <c r="Z88" s="35"/>
      <c r="AA88" s="101">
        <v>3000000</v>
      </c>
      <c r="AB88" s="40">
        <f t="shared" si="55"/>
        <v>3000000</v>
      </c>
      <c r="AC88" s="35"/>
      <c r="AD88" s="35"/>
      <c r="AE88" s="35"/>
      <c r="AF88" s="40">
        <f t="shared" si="56"/>
        <v>0</v>
      </c>
      <c r="AG88" s="40">
        <f t="shared" si="52"/>
        <v>3000000</v>
      </c>
      <c r="AH88" s="41">
        <f t="shared" si="57"/>
        <v>2.5457755476934841E-2</v>
      </c>
      <c r="AI88" s="42">
        <f t="shared" si="58"/>
        <v>2.2082033093846886E-3</v>
      </c>
    </row>
    <row r="89" spans="1:35" ht="30" customHeight="1" outlineLevel="1">
      <c r="A89" s="16">
        <v>17</v>
      </c>
      <c r="B89" s="79" t="s">
        <v>230</v>
      </c>
      <c r="C89" s="97">
        <v>41891</v>
      </c>
      <c r="D89" s="96" t="s">
        <v>263</v>
      </c>
      <c r="E89" s="78" t="s">
        <v>117</v>
      </c>
      <c r="F89" s="100" t="s">
        <v>109</v>
      </c>
      <c r="G89" s="97">
        <v>41891</v>
      </c>
      <c r="H89" s="97">
        <v>41774</v>
      </c>
      <c r="I89" s="193"/>
      <c r="J89" s="101">
        <v>3000000</v>
      </c>
      <c r="K89" s="39"/>
      <c r="L89" s="35"/>
      <c r="M89" s="35"/>
      <c r="N89" s="35"/>
      <c r="O89" s="93" t="s">
        <v>131</v>
      </c>
      <c r="P89" s="39"/>
      <c r="Q89" s="35"/>
      <c r="R89" s="35"/>
      <c r="S89" s="35"/>
      <c r="T89" s="40">
        <f t="shared" si="53"/>
        <v>0</v>
      </c>
      <c r="U89" s="35"/>
      <c r="V89" s="35"/>
      <c r="W89" s="35"/>
      <c r="X89" s="40">
        <f t="shared" si="54"/>
        <v>0</v>
      </c>
      <c r="Y89" s="35"/>
      <c r="Z89" s="35"/>
      <c r="AA89" s="101">
        <v>3000000</v>
      </c>
      <c r="AB89" s="40">
        <f t="shared" si="55"/>
        <v>3000000</v>
      </c>
      <c r="AC89" s="35"/>
      <c r="AD89" s="35"/>
      <c r="AE89" s="35"/>
      <c r="AF89" s="40">
        <f t="shared" si="56"/>
        <v>0</v>
      </c>
      <c r="AG89" s="40">
        <f t="shared" si="52"/>
        <v>3000000</v>
      </c>
      <c r="AH89" s="41">
        <f t="shared" si="57"/>
        <v>2.5457755476934841E-2</v>
      </c>
      <c r="AI89" s="42">
        <f t="shared" si="58"/>
        <v>2.2082033093846886E-3</v>
      </c>
    </row>
    <row r="90" spans="1:35" ht="30" customHeight="1" outlineLevel="1">
      <c r="A90" s="16">
        <v>18</v>
      </c>
      <c r="B90" s="79" t="s">
        <v>231</v>
      </c>
      <c r="C90" s="97">
        <v>41891</v>
      </c>
      <c r="D90" s="96" t="s">
        <v>264</v>
      </c>
      <c r="E90" s="78" t="s">
        <v>117</v>
      </c>
      <c r="F90" s="100" t="s">
        <v>109</v>
      </c>
      <c r="G90" s="97">
        <v>41891</v>
      </c>
      <c r="H90" s="97">
        <v>41774</v>
      </c>
      <c r="I90" s="193"/>
      <c r="J90" s="101">
        <v>3000000</v>
      </c>
      <c r="K90" s="39"/>
      <c r="L90" s="35"/>
      <c r="M90" s="35"/>
      <c r="N90" s="35"/>
      <c r="O90" s="93" t="s">
        <v>131</v>
      </c>
      <c r="P90" s="39"/>
      <c r="Q90" s="35"/>
      <c r="R90" s="35"/>
      <c r="S90" s="35"/>
      <c r="T90" s="40">
        <f t="shared" si="53"/>
        <v>0</v>
      </c>
      <c r="U90" s="35"/>
      <c r="V90" s="35"/>
      <c r="W90" s="35"/>
      <c r="X90" s="40">
        <f t="shared" si="54"/>
        <v>0</v>
      </c>
      <c r="Y90" s="35"/>
      <c r="Z90" s="35"/>
      <c r="AA90" s="101">
        <v>3000000</v>
      </c>
      <c r="AB90" s="40">
        <f t="shared" si="55"/>
        <v>3000000</v>
      </c>
      <c r="AC90" s="35"/>
      <c r="AD90" s="35"/>
      <c r="AE90" s="35"/>
      <c r="AF90" s="40">
        <f t="shared" si="56"/>
        <v>0</v>
      </c>
      <c r="AG90" s="40">
        <f t="shared" si="52"/>
        <v>3000000</v>
      </c>
      <c r="AH90" s="41">
        <f t="shared" si="57"/>
        <v>2.5457755476934841E-2</v>
      </c>
      <c r="AI90" s="42">
        <f t="shared" si="58"/>
        <v>2.2082033093846886E-3</v>
      </c>
    </row>
    <row r="91" spans="1:35" ht="30" customHeight="1" outlineLevel="1">
      <c r="A91" s="16">
        <v>19</v>
      </c>
      <c r="B91" s="79" t="s">
        <v>232</v>
      </c>
      <c r="C91" s="97">
        <v>41891</v>
      </c>
      <c r="D91" s="96" t="s">
        <v>265</v>
      </c>
      <c r="E91" s="78" t="s">
        <v>117</v>
      </c>
      <c r="F91" s="100" t="s">
        <v>109</v>
      </c>
      <c r="G91" s="97">
        <v>41891</v>
      </c>
      <c r="H91" s="97">
        <v>41774</v>
      </c>
      <c r="I91" s="193"/>
      <c r="J91" s="101">
        <v>3000000</v>
      </c>
      <c r="K91" s="39"/>
      <c r="L91" s="35"/>
      <c r="M91" s="35"/>
      <c r="N91" s="35"/>
      <c r="O91" s="93" t="s">
        <v>131</v>
      </c>
      <c r="P91" s="39"/>
      <c r="Q91" s="35"/>
      <c r="R91" s="35"/>
      <c r="S91" s="35"/>
      <c r="T91" s="40">
        <f t="shared" si="53"/>
        <v>0</v>
      </c>
      <c r="U91" s="35"/>
      <c r="V91" s="35"/>
      <c r="W91" s="35"/>
      <c r="X91" s="40">
        <f t="shared" si="54"/>
        <v>0</v>
      </c>
      <c r="Y91" s="35"/>
      <c r="Z91" s="35"/>
      <c r="AA91" s="101">
        <v>3000000</v>
      </c>
      <c r="AB91" s="40">
        <f t="shared" si="55"/>
        <v>3000000</v>
      </c>
      <c r="AC91" s="35"/>
      <c r="AD91" s="35"/>
      <c r="AE91" s="35"/>
      <c r="AF91" s="40">
        <f t="shared" si="56"/>
        <v>0</v>
      </c>
      <c r="AG91" s="40">
        <f t="shared" si="52"/>
        <v>3000000</v>
      </c>
      <c r="AH91" s="41">
        <f t="shared" si="57"/>
        <v>2.5457755476934841E-2</v>
      </c>
      <c r="AI91" s="42">
        <f t="shared" si="58"/>
        <v>2.2082033093846886E-3</v>
      </c>
    </row>
    <row r="92" spans="1:35" ht="30" customHeight="1" outlineLevel="1">
      <c r="A92" s="16">
        <v>20</v>
      </c>
      <c r="B92" s="79" t="s">
        <v>233</v>
      </c>
      <c r="C92" s="97">
        <v>41891</v>
      </c>
      <c r="D92" s="96" t="s">
        <v>266</v>
      </c>
      <c r="E92" s="78" t="s">
        <v>117</v>
      </c>
      <c r="F92" s="100" t="s">
        <v>109</v>
      </c>
      <c r="G92" s="97">
        <v>41891</v>
      </c>
      <c r="H92" s="97">
        <v>41774</v>
      </c>
      <c r="I92" s="193"/>
      <c r="J92" s="101">
        <v>3000000</v>
      </c>
      <c r="K92" s="39"/>
      <c r="L92" s="35"/>
      <c r="M92" s="35"/>
      <c r="N92" s="35"/>
      <c r="O92" s="93" t="s">
        <v>131</v>
      </c>
      <c r="P92" s="39"/>
      <c r="Q92" s="35"/>
      <c r="R92" s="35"/>
      <c r="S92" s="35"/>
      <c r="T92" s="40">
        <f t="shared" si="53"/>
        <v>0</v>
      </c>
      <c r="U92" s="35"/>
      <c r="V92" s="35"/>
      <c r="W92" s="35"/>
      <c r="X92" s="40">
        <f t="shared" si="54"/>
        <v>0</v>
      </c>
      <c r="Y92" s="35"/>
      <c r="Z92" s="35"/>
      <c r="AA92" s="101">
        <v>3000000</v>
      </c>
      <c r="AB92" s="40">
        <f t="shared" si="55"/>
        <v>3000000</v>
      </c>
      <c r="AC92" s="35"/>
      <c r="AD92" s="35"/>
      <c r="AE92" s="35"/>
      <c r="AF92" s="40">
        <f t="shared" si="56"/>
        <v>0</v>
      </c>
      <c r="AG92" s="40">
        <f t="shared" si="52"/>
        <v>3000000</v>
      </c>
      <c r="AH92" s="41">
        <f t="shared" si="57"/>
        <v>2.5457755476934841E-2</v>
      </c>
      <c r="AI92" s="42">
        <f t="shared" si="58"/>
        <v>2.2082033093846886E-3</v>
      </c>
    </row>
    <row r="93" spans="1:35" ht="30" customHeight="1" outlineLevel="1">
      <c r="A93" s="16">
        <v>21</v>
      </c>
      <c r="B93" s="79" t="s">
        <v>234</v>
      </c>
      <c r="C93" s="97">
        <v>41891</v>
      </c>
      <c r="D93" s="96" t="s">
        <v>267</v>
      </c>
      <c r="E93" s="78" t="s">
        <v>117</v>
      </c>
      <c r="F93" s="100" t="s">
        <v>109</v>
      </c>
      <c r="G93" s="97">
        <v>41891</v>
      </c>
      <c r="H93" s="97">
        <v>41774</v>
      </c>
      <c r="I93" s="193"/>
      <c r="J93" s="101">
        <v>3000000</v>
      </c>
      <c r="K93" s="39"/>
      <c r="L93" s="35"/>
      <c r="M93" s="35"/>
      <c r="N93" s="35"/>
      <c r="O93" s="93" t="s">
        <v>131</v>
      </c>
      <c r="P93" s="39"/>
      <c r="Q93" s="35"/>
      <c r="R93" s="35"/>
      <c r="S93" s="35"/>
      <c r="T93" s="40">
        <f t="shared" si="53"/>
        <v>0</v>
      </c>
      <c r="U93" s="35"/>
      <c r="V93" s="35"/>
      <c r="W93" s="35"/>
      <c r="X93" s="40">
        <f t="shared" si="54"/>
        <v>0</v>
      </c>
      <c r="Y93" s="35"/>
      <c r="Z93" s="35"/>
      <c r="AA93" s="101">
        <v>3000000</v>
      </c>
      <c r="AB93" s="40">
        <f t="shared" si="55"/>
        <v>3000000</v>
      </c>
      <c r="AC93" s="35"/>
      <c r="AD93" s="35"/>
      <c r="AE93" s="35"/>
      <c r="AF93" s="40">
        <f t="shared" si="56"/>
        <v>0</v>
      </c>
      <c r="AG93" s="40">
        <f t="shared" si="52"/>
        <v>3000000</v>
      </c>
      <c r="AH93" s="41">
        <f t="shared" si="57"/>
        <v>2.5457755476934841E-2</v>
      </c>
      <c r="AI93" s="42">
        <f t="shared" si="58"/>
        <v>2.2082033093846886E-3</v>
      </c>
    </row>
    <row r="94" spans="1:35" ht="30" customHeight="1" outlineLevel="1">
      <c r="A94" s="16">
        <v>22</v>
      </c>
      <c r="B94" s="79" t="s">
        <v>235</v>
      </c>
      <c r="C94" s="97">
        <v>41891</v>
      </c>
      <c r="D94" s="96" t="s">
        <v>268</v>
      </c>
      <c r="E94" s="78" t="s">
        <v>117</v>
      </c>
      <c r="F94" s="100" t="s">
        <v>109</v>
      </c>
      <c r="G94" s="97">
        <v>41891</v>
      </c>
      <c r="H94" s="97">
        <v>41774</v>
      </c>
      <c r="I94" s="193"/>
      <c r="J94" s="101">
        <v>3000000</v>
      </c>
      <c r="K94" s="39"/>
      <c r="L94" s="35"/>
      <c r="M94" s="35"/>
      <c r="N94" s="35"/>
      <c r="O94" s="93" t="s">
        <v>131</v>
      </c>
      <c r="P94" s="39"/>
      <c r="Q94" s="35"/>
      <c r="R94" s="35"/>
      <c r="S94" s="35"/>
      <c r="T94" s="40">
        <f t="shared" si="53"/>
        <v>0</v>
      </c>
      <c r="U94" s="35"/>
      <c r="V94" s="35"/>
      <c r="W94" s="35"/>
      <c r="X94" s="40">
        <f t="shared" si="54"/>
        <v>0</v>
      </c>
      <c r="Y94" s="35"/>
      <c r="Z94" s="35"/>
      <c r="AA94" s="101">
        <v>3000000</v>
      </c>
      <c r="AB94" s="40">
        <f t="shared" si="55"/>
        <v>3000000</v>
      </c>
      <c r="AC94" s="35"/>
      <c r="AD94" s="35"/>
      <c r="AE94" s="35"/>
      <c r="AF94" s="40">
        <f t="shared" si="56"/>
        <v>0</v>
      </c>
      <c r="AG94" s="40">
        <f t="shared" si="52"/>
        <v>3000000</v>
      </c>
      <c r="AH94" s="41">
        <f t="shared" si="57"/>
        <v>2.5457755476934841E-2</v>
      </c>
      <c r="AI94" s="42">
        <f t="shared" si="58"/>
        <v>2.2082033093846886E-3</v>
      </c>
    </row>
    <row r="95" spans="1:35" ht="30" customHeight="1" outlineLevel="1">
      <c r="A95" s="16">
        <v>23</v>
      </c>
      <c r="B95" s="79" t="s">
        <v>236</v>
      </c>
      <c r="C95" s="97">
        <v>41891</v>
      </c>
      <c r="D95" s="96" t="s">
        <v>269</v>
      </c>
      <c r="E95" s="78" t="s">
        <v>117</v>
      </c>
      <c r="F95" s="100" t="s">
        <v>109</v>
      </c>
      <c r="G95" s="97">
        <v>41891</v>
      </c>
      <c r="H95" s="97">
        <v>41774</v>
      </c>
      <c r="I95" s="193"/>
      <c r="J95" s="101">
        <v>3000000</v>
      </c>
      <c r="K95" s="39"/>
      <c r="L95" s="35"/>
      <c r="M95" s="35"/>
      <c r="N95" s="35"/>
      <c r="O95" s="93" t="s">
        <v>131</v>
      </c>
      <c r="P95" s="39"/>
      <c r="Q95" s="35"/>
      <c r="R95" s="35"/>
      <c r="S95" s="35"/>
      <c r="T95" s="40">
        <f t="shared" si="53"/>
        <v>0</v>
      </c>
      <c r="U95" s="35"/>
      <c r="V95" s="35"/>
      <c r="W95" s="35"/>
      <c r="X95" s="40">
        <f t="shared" si="54"/>
        <v>0</v>
      </c>
      <c r="Y95" s="35"/>
      <c r="Z95" s="35"/>
      <c r="AA95" s="101">
        <v>3000000</v>
      </c>
      <c r="AB95" s="40">
        <f t="shared" si="55"/>
        <v>3000000</v>
      </c>
      <c r="AC95" s="35"/>
      <c r="AD95" s="35"/>
      <c r="AE95" s="35"/>
      <c r="AF95" s="40">
        <f t="shared" si="56"/>
        <v>0</v>
      </c>
      <c r="AG95" s="40">
        <f t="shared" si="52"/>
        <v>3000000</v>
      </c>
      <c r="AH95" s="41">
        <f t="shared" si="57"/>
        <v>2.5457755476934841E-2</v>
      </c>
      <c r="AI95" s="42">
        <f t="shared" si="58"/>
        <v>2.2082033093846886E-3</v>
      </c>
    </row>
    <row r="96" spans="1:35" ht="30" customHeight="1" outlineLevel="1">
      <c r="A96" s="16">
        <v>24</v>
      </c>
      <c r="B96" s="79" t="s">
        <v>237</v>
      </c>
      <c r="C96" s="97">
        <v>41891</v>
      </c>
      <c r="D96" s="96" t="s">
        <v>270</v>
      </c>
      <c r="E96" s="78" t="s">
        <v>117</v>
      </c>
      <c r="F96" s="100" t="s">
        <v>109</v>
      </c>
      <c r="G96" s="97">
        <v>41891</v>
      </c>
      <c r="H96" s="97">
        <v>41774</v>
      </c>
      <c r="I96" s="193"/>
      <c r="J96" s="101">
        <v>3000000</v>
      </c>
      <c r="K96" s="39"/>
      <c r="L96" s="35"/>
      <c r="M96" s="35"/>
      <c r="N96" s="35"/>
      <c r="O96" s="93" t="s">
        <v>131</v>
      </c>
      <c r="P96" s="39"/>
      <c r="Q96" s="35"/>
      <c r="R96" s="35"/>
      <c r="S96" s="35"/>
      <c r="T96" s="40">
        <f t="shared" si="53"/>
        <v>0</v>
      </c>
      <c r="U96" s="35"/>
      <c r="V96" s="35"/>
      <c r="W96" s="35"/>
      <c r="X96" s="40">
        <f t="shared" si="54"/>
        <v>0</v>
      </c>
      <c r="Y96" s="35"/>
      <c r="Z96" s="35"/>
      <c r="AA96" s="101">
        <v>3000000</v>
      </c>
      <c r="AB96" s="40">
        <f t="shared" si="55"/>
        <v>3000000</v>
      </c>
      <c r="AC96" s="35"/>
      <c r="AD96" s="35"/>
      <c r="AE96" s="35"/>
      <c r="AF96" s="40">
        <f t="shared" si="56"/>
        <v>0</v>
      </c>
      <c r="AG96" s="40">
        <f t="shared" si="52"/>
        <v>3000000</v>
      </c>
      <c r="AH96" s="41">
        <f t="shared" si="57"/>
        <v>2.5457755476934841E-2</v>
      </c>
      <c r="AI96" s="42">
        <f t="shared" si="58"/>
        <v>2.2082033093846886E-3</v>
      </c>
    </row>
    <row r="97" spans="1:35" ht="30" customHeight="1" outlineLevel="1">
      <c r="A97" s="16">
        <v>25</v>
      </c>
      <c r="B97" s="79" t="s">
        <v>238</v>
      </c>
      <c r="C97" s="97">
        <v>41891</v>
      </c>
      <c r="D97" s="96" t="s">
        <v>271</v>
      </c>
      <c r="E97" s="78" t="s">
        <v>117</v>
      </c>
      <c r="F97" s="100" t="s">
        <v>109</v>
      </c>
      <c r="G97" s="97">
        <v>41891</v>
      </c>
      <c r="H97" s="97">
        <v>41774</v>
      </c>
      <c r="I97" s="193"/>
      <c r="J97" s="101">
        <v>3000000</v>
      </c>
      <c r="K97" s="39"/>
      <c r="L97" s="35"/>
      <c r="M97" s="35"/>
      <c r="N97" s="35"/>
      <c r="O97" s="93" t="s">
        <v>131</v>
      </c>
      <c r="P97" s="39"/>
      <c r="Q97" s="35"/>
      <c r="R97" s="35"/>
      <c r="S97" s="35"/>
      <c r="T97" s="40">
        <f t="shared" si="53"/>
        <v>0</v>
      </c>
      <c r="U97" s="35"/>
      <c r="V97" s="35"/>
      <c r="W97" s="35"/>
      <c r="X97" s="40">
        <f t="shared" si="54"/>
        <v>0</v>
      </c>
      <c r="Y97" s="35"/>
      <c r="Z97" s="35"/>
      <c r="AA97" s="101">
        <v>3000000</v>
      </c>
      <c r="AB97" s="40">
        <f t="shared" si="55"/>
        <v>3000000</v>
      </c>
      <c r="AC97" s="35"/>
      <c r="AD97" s="35"/>
      <c r="AE97" s="35"/>
      <c r="AF97" s="40">
        <f t="shared" si="56"/>
        <v>0</v>
      </c>
      <c r="AG97" s="40">
        <f t="shared" si="52"/>
        <v>3000000</v>
      </c>
      <c r="AH97" s="41">
        <f t="shared" si="57"/>
        <v>2.5457755476934841E-2</v>
      </c>
      <c r="AI97" s="42">
        <f t="shared" si="58"/>
        <v>2.2082033093846886E-3</v>
      </c>
    </row>
    <row r="98" spans="1:35" ht="30" customHeight="1" outlineLevel="1">
      <c r="A98" s="16">
        <v>26</v>
      </c>
      <c r="B98" s="79" t="s">
        <v>239</v>
      </c>
      <c r="C98" s="97">
        <v>41891</v>
      </c>
      <c r="D98" s="96" t="s">
        <v>272</v>
      </c>
      <c r="E98" s="78" t="s">
        <v>117</v>
      </c>
      <c r="F98" s="100" t="s">
        <v>109</v>
      </c>
      <c r="G98" s="97">
        <v>41891</v>
      </c>
      <c r="H98" s="97">
        <v>41774</v>
      </c>
      <c r="I98" s="193"/>
      <c r="J98" s="101">
        <v>3000000</v>
      </c>
      <c r="K98" s="39"/>
      <c r="L98" s="35"/>
      <c r="M98" s="35"/>
      <c r="N98" s="35"/>
      <c r="O98" s="93" t="s">
        <v>131</v>
      </c>
      <c r="P98" s="39"/>
      <c r="Q98" s="35"/>
      <c r="R98" s="35"/>
      <c r="S98" s="35"/>
      <c r="T98" s="40">
        <f t="shared" si="53"/>
        <v>0</v>
      </c>
      <c r="U98" s="35"/>
      <c r="V98" s="35"/>
      <c r="W98" s="35"/>
      <c r="X98" s="40">
        <f t="shared" si="54"/>
        <v>0</v>
      </c>
      <c r="Y98" s="35"/>
      <c r="Z98" s="35"/>
      <c r="AA98" s="101">
        <v>3000000</v>
      </c>
      <c r="AB98" s="40">
        <f t="shared" si="55"/>
        <v>3000000</v>
      </c>
      <c r="AC98" s="35"/>
      <c r="AD98" s="35"/>
      <c r="AE98" s="35"/>
      <c r="AF98" s="40">
        <f t="shared" si="56"/>
        <v>0</v>
      </c>
      <c r="AG98" s="40">
        <f t="shared" si="52"/>
        <v>3000000</v>
      </c>
      <c r="AH98" s="41">
        <f t="shared" si="57"/>
        <v>2.5457755476934841E-2</v>
      </c>
      <c r="AI98" s="42">
        <f t="shared" si="58"/>
        <v>2.2082033093846886E-3</v>
      </c>
    </row>
    <row r="99" spans="1:35" ht="30" customHeight="1" outlineLevel="1">
      <c r="A99" s="16">
        <v>27</v>
      </c>
      <c r="B99" s="79" t="s">
        <v>240</v>
      </c>
      <c r="C99" s="97">
        <v>41891</v>
      </c>
      <c r="D99" s="96" t="s">
        <v>273</v>
      </c>
      <c r="E99" s="78" t="s">
        <v>117</v>
      </c>
      <c r="F99" s="100" t="s">
        <v>109</v>
      </c>
      <c r="G99" s="97">
        <v>41891</v>
      </c>
      <c r="H99" s="97">
        <v>41774</v>
      </c>
      <c r="I99" s="193"/>
      <c r="J99" s="101">
        <v>3000000</v>
      </c>
      <c r="K99" s="39"/>
      <c r="L99" s="35"/>
      <c r="M99" s="35"/>
      <c r="N99" s="35"/>
      <c r="O99" s="93" t="s">
        <v>131</v>
      </c>
      <c r="P99" s="39"/>
      <c r="Q99" s="35"/>
      <c r="R99" s="35"/>
      <c r="S99" s="35"/>
      <c r="T99" s="40">
        <f t="shared" si="53"/>
        <v>0</v>
      </c>
      <c r="U99" s="35"/>
      <c r="V99" s="35"/>
      <c r="W99" s="35"/>
      <c r="X99" s="40">
        <f t="shared" si="54"/>
        <v>0</v>
      </c>
      <c r="Y99" s="35"/>
      <c r="Z99" s="35"/>
      <c r="AA99" s="101">
        <v>3000000</v>
      </c>
      <c r="AB99" s="40">
        <f t="shared" si="55"/>
        <v>3000000</v>
      </c>
      <c r="AC99" s="35"/>
      <c r="AD99" s="35"/>
      <c r="AE99" s="35"/>
      <c r="AF99" s="40">
        <f t="shared" si="56"/>
        <v>0</v>
      </c>
      <c r="AG99" s="40">
        <f t="shared" si="52"/>
        <v>3000000</v>
      </c>
      <c r="AH99" s="41">
        <f t="shared" si="57"/>
        <v>2.5457755476934841E-2</v>
      </c>
      <c r="AI99" s="42">
        <f t="shared" si="58"/>
        <v>2.2082033093846886E-3</v>
      </c>
    </row>
    <row r="100" spans="1:35" ht="30" customHeight="1" outlineLevel="1">
      <c r="A100" s="16">
        <v>28</v>
      </c>
      <c r="B100" s="79" t="s">
        <v>241</v>
      </c>
      <c r="C100" s="97">
        <v>41891</v>
      </c>
      <c r="D100" s="96" t="s">
        <v>274</v>
      </c>
      <c r="E100" s="78" t="s">
        <v>117</v>
      </c>
      <c r="F100" s="100" t="s">
        <v>109</v>
      </c>
      <c r="G100" s="97">
        <v>41891</v>
      </c>
      <c r="H100" s="97">
        <v>41774</v>
      </c>
      <c r="I100" s="193"/>
      <c r="J100" s="101">
        <v>3000000</v>
      </c>
      <c r="K100" s="39"/>
      <c r="L100" s="35"/>
      <c r="M100" s="35"/>
      <c r="N100" s="35"/>
      <c r="O100" s="93" t="s">
        <v>131</v>
      </c>
      <c r="P100" s="39"/>
      <c r="Q100" s="35"/>
      <c r="R100" s="35"/>
      <c r="S100" s="35"/>
      <c r="T100" s="40">
        <f t="shared" si="53"/>
        <v>0</v>
      </c>
      <c r="U100" s="35"/>
      <c r="V100" s="35"/>
      <c r="W100" s="35"/>
      <c r="X100" s="40">
        <f t="shared" si="54"/>
        <v>0</v>
      </c>
      <c r="Y100" s="35"/>
      <c r="Z100" s="35"/>
      <c r="AA100" s="101">
        <v>3000000</v>
      </c>
      <c r="AB100" s="40">
        <f t="shared" si="55"/>
        <v>3000000</v>
      </c>
      <c r="AC100" s="35"/>
      <c r="AD100" s="35"/>
      <c r="AE100" s="35"/>
      <c r="AF100" s="40">
        <f t="shared" si="56"/>
        <v>0</v>
      </c>
      <c r="AG100" s="40">
        <f t="shared" si="52"/>
        <v>3000000</v>
      </c>
      <c r="AH100" s="41">
        <f t="shared" si="57"/>
        <v>2.5457755476934841E-2</v>
      </c>
      <c r="AI100" s="42">
        <f t="shared" si="58"/>
        <v>2.2082033093846886E-3</v>
      </c>
    </row>
    <row r="101" spans="1:35" ht="30" customHeight="1" outlineLevel="1">
      <c r="A101" s="16">
        <v>29</v>
      </c>
      <c r="B101" s="79" t="s">
        <v>242</v>
      </c>
      <c r="C101" s="97">
        <v>41891</v>
      </c>
      <c r="D101" s="96" t="s">
        <v>275</v>
      </c>
      <c r="E101" s="78" t="s">
        <v>117</v>
      </c>
      <c r="F101" s="100" t="s">
        <v>109</v>
      </c>
      <c r="G101" s="97">
        <v>41891</v>
      </c>
      <c r="H101" s="97">
        <v>41774</v>
      </c>
      <c r="I101" s="193"/>
      <c r="J101" s="101">
        <v>3000000</v>
      </c>
      <c r="K101" s="39"/>
      <c r="L101" s="35"/>
      <c r="M101" s="35"/>
      <c r="N101" s="35"/>
      <c r="O101" s="93" t="s">
        <v>131</v>
      </c>
      <c r="P101" s="39"/>
      <c r="Q101" s="35"/>
      <c r="R101" s="35"/>
      <c r="S101" s="35"/>
      <c r="T101" s="40">
        <f t="shared" si="53"/>
        <v>0</v>
      </c>
      <c r="U101" s="35"/>
      <c r="V101" s="35"/>
      <c r="W101" s="35"/>
      <c r="X101" s="40">
        <f t="shared" si="54"/>
        <v>0</v>
      </c>
      <c r="Y101" s="35"/>
      <c r="Z101" s="35"/>
      <c r="AA101" s="101">
        <v>3000000</v>
      </c>
      <c r="AB101" s="40">
        <f t="shared" si="55"/>
        <v>3000000</v>
      </c>
      <c r="AC101" s="35"/>
      <c r="AD101" s="35"/>
      <c r="AE101" s="35"/>
      <c r="AF101" s="40">
        <f t="shared" si="56"/>
        <v>0</v>
      </c>
      <c r="AG101" s="40">
        <f t="shared" si="52"/>
        <v>3000000</v>
      </c>
      <c r="AH101" s="41">
        <f t="shared" si="57"/>
        <v>2.5457755476934841E-2</v>
      </c>
      <c r="AI101" s="42">
        <f t="shared" si="58"/>
        <v>2.2082033093846886E-3</v>
      </c>
    </row>
    <row r="102" spans="1:35" ht="30" customHeight="1" outlineLevel="1">
      <c r="A102" s="16">
        <v>30</v>
      </c>
      <c r="B102" s="79" t="s">
        <v>243</v>
      </c>
      <c r="C102" s="97">
        <v>41891</v>
      </c>
      <c r="D102" s="96" t="s">
        <v>276</v>
      </c>
      <c r="E102" s="78" t="s">
        <v>117</v>
      </c>
      <c r="F102" s="100" t="s">
        <v>109</v>
      </c>
      <c r="G102" s="97">
        <v>41891</v>
      </c>
      <c r="H102" s="97">
        <v>41774</v>
      </c>
      <c r="I102" s="193"/>
      <c r="J102" s="101">
        <v>3000000</v>
      </c>
      <c r="K102" s="39"/>
      <c r="L102" s="35"/>
      <c r="M102" s="35"/>
      <c r="N102" s="35"/>
      <c r="O102" s="93" t="s">
        <v>131</v>
      </c>
      <c r="P102" s="39"/>
      <c r="Q102" s="35"/>
      <c r="R102" s="35"/>
      <c r="S102" s="35"/>
      <c r="T102" s="40">
        <f t="shared" si="53"/>
        <v>0</v>
      </c>
      <c r="U102" s="35"/>
      <c r="V102" s="35"/>
      <c r="W102" s="35"/>
      <c r="X102" s="40">
        <f t="shared" si="54"/>
        <v>0</v>
      </c>
      <c r="Y102" s="35"/>
      <c r="Z102" s="35"/>
      <c r="AA102" s="101">
        <v>3000000</v>
      </c>
      <c r="AB102" s="40">
        <f t="shared" si="55"/>
        <v>3000000</v>
      </c>
      <c r="AC102" s="35"/>
      <c r="AD102" s="35"/>
      <c r="AE102" s="35"/>
      <c r="AF102" s="40">
        <f t="shared" si="56"/>
        <v>0</v>
      </c>
      <c r="AG102" s="40">
        <f t="shared" si="52"/>
        <v>3000000</v>
      </c>
      <c r="AH102" s="41">
        <f t="shared" si="57"/>
        <v>2.5457755476934841E-2</v>
      </c>
      <c r="AI102" s="42">
        <f t="shared" si="58"/>
        <v>2.2082033093846886E-3</v>
      </c>
    </row>
    <row r="103" spans="1:35" ht="30" customHeight="1" outlineLevel="1">
      <c r="A103" s="16">
        <v>31</v>
      </c>
      <c r="B103" s="79" t="s">
        <v>244</v>
      </c>
      <c r="C103" s="97">
        <v>41891</v>
      </c>
      <c r="D103" s="96" t="s">
        <v>277</v>
      </c>
      <c r="E103" s="78" t="s">
        <v>117</v>
      </c>
      <c r="F103" s="100" t="s">
        <v>109</v>
      </c>
      <c r="G103" s="97">
        <v>41891</v>
      </c>
      <c r="H103" s="97">
        <v>41774</v>
      </c>
      <c r="I103" s="193"/>
      <c r="J103" s="101">
        <v>3000000</v>
      </c>
      <c r="K103" s="39"/>
      <c r="L103" s="35"/>
      <c r="M103" s="35"/>
      <c r="N103" s="35"/>
      <c r="O103" s="93" t="s">
        <v>131</v>
      </c>
      <c r="P103" s="39"/>
      <c r="Q103" s="35"/>
      <c r="R103" s="35"/>
      <c r="S103" s="35"/>
      <c r="T103" s="40">
        <f t="shared" si="53"/>
        <v>0</v>
      </c>
      <c r="U103" s="35"/>
      <c r="V103" s="35"/>
      <c r="W103" s="35"/>
      <c r="X103" s="40">
        <f t="shared" si="54"/>
        <v>0</v>
      </c>
      <c r="Y103" s="35"/>
      <c r="Z103" s="35"/>
      <c r="AA103" s="101">
        <v>3000000</v>
      </c>
      <c r="AB103" s="40">
        <f t="shared" si="55"/>
        <v>3000000</v>
      </c>
      <c r="AC103" s="35"/>
      <c r="AD103" s="35"/>
      <c r="AE103" s="35"/>
      <c r="AF103" s="40">
        <f t="shared" si="56"/>
        <v>0</v>
      </c>
      <c r="AG103" s="40">
        <f t="shared" si="52"/>
        <v>3000000</v>
      </c>
      <c r="AH103" s="41">
        <f t="shared" si="57"/>
        <v>2.5457755476934841E-2</v>
      </c>
      <c r="AI103" s="42">
        <f t="shared" si="58"/>
        <v>2.2082033093846886E-3</v>
      </c>
    </row>
    <row r="104" spans="1:35" ht="30" customHeight="1" outlineLevel="1">
      <c r="A104" s="16">
        <v>32</v>
      </c>
      <c r="B104" s="79" t="s">
        <v>245</v>
      </c>
      <c r="C104" s="97">
        <v>41891</v>
      </c>
      <c r="D104" s="96" t="s">
        <v>278</v>
      </c>
      <c r="E104" s="78" t="s">
        <v>117</v>
      </c>
      <c r="F104" s="100" t="s">
        <v>109</v>
      </c>
      <c r="G104" s="97">
        <v>41891</v>
      </c>
      <c r="H104" s="97">
        <v>41774</v>
      </c>
      <c r="I104" s="193"/>
      <c r="J104" s="101">
        <v>3000000</v>
      </c>
      <c r="K104" s="39"/>
      <c r="L104" s="35"/>
      <c r="M104" s="35"/>
      <c r="N104" s="35"/>
      <c r="O104" s="93" t="s">
        <v>131</v>
      </c>
      <c r="P104" s="39"/>
      <c r="Q104" s="35"/>
      <c r="R104" s="35"/>
      <c r="S104" s="35"/>
      <c r="T104" s="40">
        <f t="shared" si="53"/>
        <v>0</v>
      </c>
      <c r="U104" s="35"/>
      <c r="V104" s="35"/>
      <c r="W104" s="35"/>
      <c r="X104" s="40">
        <f t="shared" si="54"/>
        <v>0</v>
      </c>
      <c r="Y104" s="35"/>
      <c r="Z104" s="35"/>
      <c r="AA104" s="101">
        <v>3000000</v>
      </c>
      <c r="AB104" s="40">
        <f t="shared" si="55"/>
        <v>3000000</v>
      </c>
      <c r="AC104" s="35"/>
      <c r="AD104" s="35"/>
      <c r="AE104" s="35"/>
      <c r="AF104" s="40">
        <f t="shared" si="56"/>
        <v>0</v>
      </c>
      <c r="AG104" s="40">
        <f t="shared" si="52"/>
        <v>3000000</v>
      </c>
      <c r="AH104" s="41">
        <f t="shared" si="57"/>
        <v>2.5457755476934841E-2</v>
      </c>
      <c r="AI104" s="42">
        <f t="shared" si="58"/>
        <v>2.2082033093846886E-3</v>
      </c>
    </row>
    <row r="105" spans="1:35" ht="30" customHeight="1" outlineLevel="1">
      <c r="A105" s="16">
        <v>33</v>
      </c>
      <c r="B105" s="79" t="s">
        <v>246</v>
      </c>
      <c r="C105" s="97">
        <v>41891</v>
      </c>
      <c r="D105" s="96" t="s">
        <v>279</v>
      </c>
      <c r="E105" s="78" t="s">
        <v>117</v>
      </c>
      <c r="F105" s="100" t="s">
        <v>109</v>
      </c>
      <c r="G105" s="97">
        <v>41891</v>
      </c>
      <c r="H105" s="97">
        <v>41774</v>
      </c>
      <c r="I105" s="194"/>
      <c r="J105" s="101">
        <v>3000000</v>
      </c>
      <c r="K105" s="39"/>
      <c r="L105" s="35"/>
      <c r="M105" s="35"/>
      <c r="N105" s="35"/>
      <c r="O105" s="93" t="s">
        <v>131</v>
      </c>
      <c r="P105" s="39"/>
      <c r="Q105" s="35"/>
      <c r="R105" s="35"/>
      <c r="S105" s="35"/>
      <c r="T105" s="40">
        <f t="shared" si="53"/>
        <v>0</v>
      </c>
      <c r="U105" s="35"/>
      <c r="V105" s="35"/>
      <c r="W105" s="35"/>
      <c r="X105" s="40">
        <f t="shared" si="54"/>
        <v>0</v>
      </c>
      <c r="Y105" s="35"/>
      <c r="Z105" s="35"/>
      <c r="AA105" s="101">
        <v>3000000</v>
      </c>
      <c r="AB105" s="40">
        <f t="shared" si="55"/>
        <v>3000000</v>
      </c>
      <c r="AC105" s="35"/>
      <c r="AD105" s="35"/>
      <c r="AE105" s="35"/>
      <c r="AF105" s="40">
        <f t="shared" si="56"/>
        <v>0</v>
      </c>
      <c r="AG105" s="40">
        <f t="shared" si="52"/>
        <v>3000000</v>
      </c>
      <c r="AH105" s="41">
        <f t="shared" si="57"/>
        <v>2.5457755476934841E-2</v>
      </c>
      <c r="AI105" s="42">
        <f t="shared" si="58"/>
        <v>2.2082033093846886E-3</v>
      </c>
    </row>
    <row r="106" spans="1:35" ht="12.75" customHeight="1">
      <c r="A106" s="142" t="s">
        <v>61</v>
      </c>
      <c r="B106" s="143"/>
      <c r="C106" s="143"/>
      <c r="D106" s="143"/>
      <c r="E106" s="143"/>
      <c r="F106" s="143"/>
      <c r="G106" s="143"/>
      <c r="H106" s="144"/>
      <c r="I106" s="55">
        <f>SUM(I72:I72)</f>
        <v>117842282</v>
      </c>
      <c r="J106" s="55">
        <f>SUM(J73:J105)</f>
        <v>117842282</v>
      </c>
      <c r="K106" s="56"/>
      <c r="L106" s="55">
        <f>SUM(L73:L73)</f>
        <v>0</v>
      </c>
      <c r="M106" s="55">
        <f>SUM(M73:M73)</f>
        <v>0</v>
      </c>
      <c r="N106" s="55">
        <f>SUM(N73:N73)</f>
        <v>0</v>
      </c>
      <c r="O106" s="57"/>
      <c r="P106" s="59"/>
      <c r="Q106" s="55">
        <f t="shared" ref="Q106:AE106" si="59">SUM(Q73:Q73)</f>
        <v>0</v>
      </c>
      <c r="R106" s="55">
        <f t="shared" si="59"/>
        <v>0</v>
      </c>
      <c r="S106" s="55">
        <f t="shared" si="59"/>
        <v>0</v>
      </c>
      <c r="T106" s="60">
        <f>SUM(T73:T105)</f>
        <v>0</v>
      </c>
      <c r="U106" s="55">
        <f t="shared" si="59"/>
        <v>0</v>
      </c>
      <c r="V106" s="55">
        <f t="shared" si="59"/>
        <v>0</v>
      </c>
      <c r="W106" s="55">
        <f t="shared" si="59"/>
        <v>0</v>
      </c>
      <c r="X106" s="60">
        <f>SUM(X73:X105)</f>
        <v>0</v>
      </c>
      <c r="Y106" s="55">
        <f>SUM(Y73:Y105)</f>
        <v>0</v>
      </c>
      <c r="Z106" s="55">
        <f t="shared" ref="Z106:AA106" si="60">SUM(Z73:Z105)</f>
        <v>0</v>
      </c>
      <c r="AA106" s="55">
        <f t="shared" si="60"/>
        <v>117842282</v>
      </c>
      <c r="AB106" s="60">
        <f>SUM(AB73:AB105)</f>
        <v>117842282</v>
      </c>
      <c r="AC106" s="55">
        <f t="shared" si="59"/>
        <v>0</v>
      </c>
      <c r="AD106" s="55">
        <f t="shared" si="59"/>
        <v>0</v>
      </c>
      <c r="AE106" s="55">
        <f t="shared" si="59"/>
        <v>0</v>
      </c>
      <c r="AF106" s="60">
        <f>SUM(AF73:AF105)</f>
        <v>0</v>
      </c>
      <c r="AG106" s="53">
        <f>SUM(AG73:AG105)</f>
        <v>117842282</v>
      </c>
      <c r="AH106" s="54">
        <f>IF(ISERROR(AG106/I106),0,AG106/I106)</f>
        <v>1</v>
      </c>
      <c r="AI106" s="54">
        <f>IF(ISERROR(AG106/$AG$304),0,AG106/$AG$304)</f>
        <v>8.673990569928125E-2</v>
      </c>
    </row>
    <row r="107" spans="1:35" ht="12.75" customHeight="1">
      <c r="A107" s="36"/>
      <c r="B107" s="148" t="s">
        <v>16</v>
      </c>
      <c r="C107" s="149"/>
      <c r="D107" s="150"/>
      <c r="E107" s="18"/>
      <c r="F107" s="19"/>
      <c r="G107" s="20"/>
      <c r="H107" s="20"/>
      <c r="I107" s="183">
        <v>118858992</v>
      </c>
      <c r="J107" s="22"/>
      <c r="K107" s="23"/>
      <c r="L107" s="24"/>
      <c r="M107" s="24"/>
      <c r="N107" s="24"/>
      <c r="O107" s="19"/>
      <c r="P107" s="25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6"/>
      <c r="AI107" s="26"/>
    </row>
    <row r="108" spans="1:35" ht="30" customHeight="1" outlineLevel="1">
      <c r="A108" s="16">
        <v>1</v>
      </c>
      <c r="B108" s="79" t="s">
        <v>280</v>
      </c>
      <c r="C108" s="97" t="s">
        <v>308</v>
      </c>
      <c r="D108" s="103" t="s">
        <v>309</v>
      </c>
      <c r="E108" s="104" t="s">
        <v>117</v>
      </c>
      <c r="F108" s="100" t="s">
        <v>109</v>
      </c>
      <c r="G108" s="97" t="s">
        <v>308</v>
      </c>
      <c r="H108" s="97">
        <v>42185</v>
      </c>
      <c r="I108" s="184"/>
      <c r="J108" s="101">
        <v>3608000</v>
      </c>
      <c r="K108" s="39"/>
      <c r="L108" s="106">
        <v>35</v>
      </c>
      <c r="M108" s="35"/>
      <c r="N108" s="35"/>
      <c r="O108" s="93" t="s">
        <v>131</v>
      </c>
      <c r="P108" s="39"/>
      <c r="Q108" s="35"/>
      <c r="R108" s="35"/>
      <c r="S108" s="35"/>
      <c r="T108" s="40">
        <f t="shared" ref="T108:T135" si="61">SUM(Q108:S108)</f>
        <v>0</v>
      </c>
      <c r="U108" s="35"/>
      <c r="V108" s="35"/>
      <c r="W108" s="35"/>
      <c r="X108" s="40">
        <f t="shared" ref="X108:X135" si="62">SUM(U108:W108)</f>
        <v>0</v>
      </c>
      <c r="Y108" s="35"/>
      <c r="Z108" s="101"/>
      <c r="AA108" s="101">
        <v>3608000</v>
      </c>
      <c r="AB108" s="40">
        <f t="shared" ref="AB108:AB135" si="63">SUM(Y108:AA108)</f>
        <v>3608000</v>
      </c>
      <c r="AC108" s="35"/>
      <c r="AD108" s="35"/>
      <c r="AE108" s="35"/>
      <c r="AF108" s="40">
        <f t="shared" ref="AF108:AF135" si="64">SUM(AC108:AE108)</f>
        <v>0</v>
      </c>
      <c r="AG108" s="40">
        <f t="shared" ref="AG108:AG135" si="65">SUM(T108,X108,AB108,AF108)</f>
        <v>3608000</v>
      </c>
      <c r="AH108" s="41">
        <f>IF(ISERROR(AG108/$I$107),0,AG108/$I$107)</f>
        <v>3.0355296972399026E-2</v>
      </c>
      <c r="AI108" s="42">
        <f t="shared" ref="AI108" si="66">IF(ISERROR(AG108/$AG$304),"-",AG108/$AG$304)</f>
        <v>2.6557325134199858E-3</v>
      </c>
    </row>
    <row r="109" spans="1:35" ht="30" customHeight="1" outlineLevel="1">
      <c r="A109" s="16">
        <v>2</v>
      </c>
      <c r="B109" s="79" t="s">
        <v>281</v>
      </c>
      <c r="C109" s="97" t="s">
        <v>310</v>
      </c>
      <c r="D109" s="103" t="s">
        <v>311</v>
      </c>
      <c r="E109" s="104" t="s">
        <v>117</v>
      </c>
      <c r="F109" s="100" t="s">
        <v>109</v>
      </c>
      <c r="G109" s="97" t="s">
        <v>310</v>
      </c>
      <c r="H109" s="97">
        <v>42185</v>
      </c>
      <c r="I109" s="184"/>
      <c r="J109" s="109">
        <v>3000000</v>
      </c>
      <c r="K109" s="39"/>
      <c r="L109" s="106">
        <v>30</v>
      </c>
      <c r="M109" s="35"/>
      <c r="N109" s="35"/>
      <c r="O109" s="93" t="s">
        <v>131</v>
      </c>
      <c r="P109" s="39"/>
      <c r="Q109" s="35"/>
      <c r="R109" s="35"/>
      <c r="S109" s="35"/>
      <c r="T109" s="40">
        <f t="shared" si="61"/>
        <v>0</v>
      </c>
      <c r="U109" s="35"/>
      <c r="V109" s="35"/>
      <c r="W109" s="35"/>
      <c r="X109" s="40">
        <f t="shared" si="62"/>
        <v>0</v>
      </c>
      <c r="Y109" s="35"/>
      <c r="Z109" s="101">
        <v>3000000</v>
      </c>
      <c r="AA109" s="101"/>
      <c r="AB109" s="40">
        <f t="shared" si="63"/>
        <v>3000000</v>
      </c>
      <c r="AC109" s="35"/>
      <c r="AD109" s="35"/>
      <c r="AE109" s="35"/>
      <c r="AF109" s="40">
        <f t="shared" si="64"/>
        <v>0</v>
      </c>
      <c r="AG109" s="40">
        <f t="shared" si="65"/>
        <v>3000000</v>
      </c>
      <c r="AH109" s="41">
        <f t="shared" ref="AH109:AH135" si="67">IF(ISERROR(AG109/$I$107),0,AG109/$I$107)</f>
        <v>2.5239991939356173E-2</v>
      </c>
      <c r="AI109" s="42">
        <f t="shared" ref="AI109:AI135" si="68">IF(ISERROR(AG109/$AG$304),"-",AG109/$AG$304)</f>
        <v>2.2082033093846886E-3</v>
      </c>
    </row>
    <row r="110" spans="1:35" ht="30" customHeight="1" outlineLevel="1">
      <c r="A110" s="16">
        <v>3</v>
      </c>
      <c r="B110" s="79" t="s">
        <v>282</v>
      </c>
      <c r="C110" s="97" t="s">
        <v>310</v>
      </c>
      <c r="D110" s="103" t="s">
        <v>312</v>
      </c>
      <c r="E110" s="104" t="s">
        <v>117</v>
      </c>
      <c r="F110" s="100" t="s">
        <v>109</v>
      </c>
      <c r="G110" s="97" t="s">
        <v>310</v>
      </c>
      <c r="H110" s="97">
        <v>42185</v>
      </c>
      <c r="I110" s="184"/>
      <c r="J110" s="109">
        <v>3000000</v>
      </c>
      <c r="K110" s="39"/>
      <c r="L110" s="106">
        <v>16</v>
      </c>
      <c r="M110" s="35"/>
      <c r="N110" s="35"/>
      <c r="O110" s="93" t="s">
        <v>131</v>
      </c>
      <c r="P110" s="39"/>
      <c r="Q110" s="35"/>
      <c r="R110" s="35"/>
      <c r="S110" s="35"/>
      <c r="T110" s="40">
        <f t="shared" si="61"/>
        <v>0</v>
      </c>
      <c r="U110" s="35"/>
      <c r="V110" s="35"/>
      <c r="W110" s="35"/>
      <c r="X110" s="40">
        <f t="shared" si="62"/>
        <v>0</v>
      </c>
      <c r="Y110" s="35"/>
      <c r="Z110" s="101">
        <v>3000000</v>
      </c>
      <c r="AA110" s="101"/>
      <c r="AB110" s="40">
        <f t="shared" si="63"/>
        <v>3000000</v>
      </c>
      <c r="AC110" s="35"/>
      <c r="AD110" s="35"/>
      <c r="AE110" s="35"/>
      <c r="AF110" s="40">
        <f t="shared" si="64"/>
        <v>0</v>
      </c>
      <c r="AG110" s="40">
        <f t="shared" si="65"/>
        <v>3000000</v>
      </c>
      <c r="AH110" s="41">
        <f t="shared" si="67"/>
        <v>2.5239991939356173E-2</v>
      </c>
      <c r="AI110" s="42">
        <f t="shared" si="68"/>
        <v>2.2082033093846886E-3</v>
      </c>
    </row>
    <row r="111" spans="1:35" ht="30" customHeight="1" outlineLevel="1">
      <c r="A111" s="16">
        <v>4</v>
      </c>
      <c r="B111" s="79" t="s">
        <v>283</v>
      </c>
      <c r="C111" s="97" t="s">
        <v>310</v>
      </c>
      <c r="D111" s="103" t="s">
        <v>313</v>
      </c>
      <c r="E111" s="104" t="s">
        <v>117</v>
      </c>
      <c r="F111" s="100" t="s">
        <v>109</v>
      </c>
      <c r="G111" s="97" t="s">
        <v>310</v>
      </c>
      <c r="H111" s="97">
        <v>42185</v>
      </c>
      <c r="I111" s="184"/>
      <c r="J111" s="109">
        <v>3000000</v>
      </c>
      <c r="K111" s="39"/>
      <c r="L111" s="106">
        <v>729</v>
      </c>
      <c r="M111" s="35"/>
      <c r="N111" s="35"/>
      <c r="O111" s="93" t="s">
        <v>131</v>
      </c>
      <c r="P111" s="39"/>
      <c r="Q111" s="35"/>
      <c r="R111" s="35"/>
      <c r="S111" s="35"/>
      <c r="T111" s="40">
        <f t="shared" si="61"/>
        <v>0</v>
      </c>
      <c r="U111" s="35"/>
      <c r="V111" s="35"/>
      <c r="W111" s="35"/>
      <c r="X111" s="40">
        <f t="shared" si="62"/>
        <v>0</v>
      </c>
      <c r="Y111" s="35"/>
      <c r="Z111" s="101">
        <v>3000000</v>
      </c>
      <c r="AA111" s="101"/>
      <c r="AB111" s="40">
        <f t="shared" si="63"/>
        <v>3000000</v>
      </c>
      <c r="AC111" s="35"/>
      <c r="AD111" s="35"/>
      <c r="AE111" s="35"/>
      <c r="AF111" s="40">
        <f t="shared" si="64"/>
        <v>0</v>
      </c>
      <c r="AG111" s="40">
        <f t="shared" si="65"/>
        <v>3000000</v>
      </c>
      <c r="AH111" s="41">
        <f t="shared" si="67"/>
        <v>2.5239991939356173E-2</v>
      </c>
      <c r="AI111" s="42">
        <f t="shared" si="68"/>
        <v>2.2082033093846886E-3</v>
      </c>
    </row>
    <row r="112" spans="1:35" ht="30" customHeight="1" outlineLevel="1">
      <c r="A112" s="16">
        <v>5</v>
      </c>
      <c r="B112" s="79" t="s">
        <v>284</v>
      </c>
      <c r="C112" s="97" t="s">
        <v>308</v>
      </c>
      <c r="D112" s="103" t="s">
        <v>314</v>
      </c>
      <c r="E112" s="104" t="s">
        <v>117</v>
      </c>
      <c r="F112" s="100" t="s">
        <v>109</v>
      </c>
      <c r="G112" s="97" t="s">
        <v>308</v>
      </c>
      <c r="H112" s="97">
        <v>42185</v>
      </c>
      <c r="I112" s="184"/>
      <c r="J112" s="109">
        <v>14944500</v>
      </c>
      <c r="K112" s="39"/>
      <c r="L112" s="106">
        <v>25</v>
      </c>
      <c r="M112" s="35"/>
      <c r="N112" s="35"/>
      <c r="O112" s="93" t="s">
        <v>131</v>
      </c>
      <c r="P112" s="39"/>
      <c r="Q112" s="35"/>
      <c r="R112" s="35"/>
      <c r="S112" s="35"/>
      <c r="T112" s="40">
        <f t="shared" si="61"/>
        <v>0</v>
      </c>
      <c r="U112" s="35"/>
      <c r="V112" s="35"/>
      <c r="W112" s="35"/>
      <c r="X112" s="40">
        <f t="shared" si="62"/>
        <v>0</v>
      </c>
      <c r="Y112" s="35"/>
      <c r="Z112" s="101"/>
      <c r="AA112" s="101">
        <v>14944500</v>
      </c>
      <c r="AB112" s="40">
        <f t="shared" si="63"/>
        <v>14944500</v>
      </c>
      <c r="AC112" s="35"/>
      <c r="AD112" s="35"/>
      <c r="AE112" s="35"/>
      <c r="AF112" s="40">
        <f t="shared" si="64"/>
        <v>0</v>
      </c>
      <c r="AG112" s="40">
        <f t="shared" si="65"/>
        <v>14944500</v>
      </c>
      <c r="AH112" s="41">
        <f t="shared" si="67"/>
        <v>0.12573301984590279</v>
      </c>
      <c r="AI112" s="42">
        <f t="shared" si="68"/>
        <v>1.1000164785699828E-2</v>
      </c>
    </row>
    <row r="113" spans="1:35" ht="30" customHeight="1" outlineLevel="1">
      <c r="A113" s="16">
        <v>6</v>
      </c>
      <c r="B113" s="79" t="s">
        <v>285</v>
      </c>
      <c r="C113" s="97" t="s">
        <v>308</v>
      </c>
      <c r="D113" s="103" t="s">
        <v>315</v>
      </c>
      <c r="E113" s="104" t="s">
        <v>117</v>
      </c>
      <c r="F113" s="100" t="s">
        <v>109</v>
      </c>
      <c r="G113" s="97" t="s">
        <v>308</v>
      </c>
      <c r="H113" s="97">
        <v>42185</v>
      </c>
      <c r="I113" s="184"/>
      <c r="J113" s="109">
        <v>3000000</v>
      </c>
      <c r="K113" s="39"/>
      <c r="L113" s="106">
        <v>32</v>
      </c>
      <c r="M113" s="35"/>
      <c r="N113" s="35"/>
      <c r="O113" s="93" t="s">
        <v>131</v>
      </c>
      <c r="P113" s="39"/>
      <c r="Q113" s="35"/>
      <c r="R113" s="35"/>
      <c r="S113" s="35"/>
      <c r="T113" s="40">
        <f t="shared" si="61"/>
        <v>0</v>
      </c>
      <c r="U113" s="35"/>
      <c r="V113" s="35"/>
      <c r="W113" s="35"/>
      <c r="X113" s="40">
        <f t="shared" si="62"/>
        <v>0</v>
      </c>
      <c r="Y113" s="35"/>
      <c r="Z113" s="101"/>
      <c r="AA113" s="101">
        <v>3000000</v>
      </c>
      <c r="AB113" s="40">
        <f t="shared" si="63"/>
        <v>3000000</v>
      </c>
      <c r="AC113" s="35"/>
      <c r="AD113" s="35"/>
      <c r="AE113" s="35"/>
      <c r="AF113" s="40">
        <f t="shared" si="64"/>
        <v>0</v>
      </c>
      <c r="AG113" s="40">
        <f t="shared" si="65"/>
        <v>3000000</v>
      </c>
      <c r="AH113" s="41">
        <f t="shared" si="67"/>
        <v>2.5239991939356173E-2</v>
      </c>
      <c r="AI113" s="42">
        <f t="shared" si="68"/>
        <v>2.2082033093846886E-3</v>
      </c>
    </row>
    <row r="114" spans="1:35" ht="30" customHeight="1" outlineLevel="1">
      <c r="A114" s="16">
        <v>7</v>
      </c>
      <c r="B114" s="79" t="s">
        <v>286</v>
      </c>
      <c r="C114" s="97" t="s">
        <v>310</v>
      </c>
      <c r="D114" s="103" t="s">
        <v>316</v>
      </c>
      <c r="E114" s="104" t="s">
        <v>117</v>
      </c>
      <c r="F114" s="100" t="s">
        <v>109</v>
      </c>
      <c r="G114" s="97" t="s">
        <v>310</v>
      </c>
      <c r="H114" s="97">
        <v>42185</v>
      </c>
      <c r="I114" s="184"/>
      <c r="J114" s="109">
        <v>3000000</v>
      </c>
      <c r="K114" s="39"/>
      <c r="L114" s="106">
        <v>25</v>
      </c>
      <c r="M114" s="35"/>
      <c r="N114" s="35"/>
      <c r="O114" s="93" t="s">
        <v>131</v>
      </c>
      <c r="P114" s="39"/>
      <c r="Q114" s="35"/>
      <c r="R114" s="35"/>
      <c r="S114" s="35"/>
      <c r="T114" s="40">
        <f t="shared" si="61"/>
        <v>0</v>
      </c>
      <c r="U114" s="35"/>
      <c r="V114" s="35"/>
      <c r="W114" s="35"/>
      <c r="X114" s="40">
        <f t="shared" si="62"/>
        <v>0</v>
      </c>
      <c r="Y114" s="35"/>
      <c r="Z114" s="101">
        <v>3000000</v>
      </c>
      <c r="AA114" s="101"/>
      <c r="AB114" s="40">
        <f t="shared" si="63"/>
        <v>3000000</v>
      </c>
      <c r="AC114" s="35"/>
      <c r="AD114" s="35"/>
      <c r="AE114" s="35"/>
      <c r="AF114" s="40">
        <f t="shared" si="64"/>
        <v>0</v>
      </c>
      <c r="AG114" s="40">
        <f t="shared" si="65"/>
        <v>3000000</v>
      </c>
      <c r="AH114" s="41">
        <f t="shared" si="67"/>
        <v>2.5239991939356173E-2</v>
      </c>
      <c r="AI114" s="42">
        <f t="shared" si="68"/>
        <v>2.2082033093846886E-3</v>
      </c>
    </row>
    <row r="115" spans="1:35" ht="30" customHeight="1" outlineLevel="1">
      <c r="A115" s="16">
        <v>8</v>
      </c>
      <c r="B115" s="79" t="s">
        <v>287</v>
      </c>
      <c r="C115" s="97" t="s">
        <v>310</v>
      </c>
      <c r="D115" s="103" t="s">
        <v>317</v>
      </c>
      <c r="E115" s="104" t="s">
        <v>117</v>
      </c>
      <c r="F115" s="100" t="s">
        <v>109</v>
      </c>
      <c r="G115" s="97" t="s">
        <v>310</v>
      </c>
      <c r="H115" s="97">
        <v>42185</v>
      </c>
      <c r="I115" s="184"/>
      <c r="J115" s="109">
        <v>3000000</v>
      </c>
      <c r="K115" s="39"/>
      <c r="L115" s="106">
        <v>153</v>
      </c>
      <c r="M115" s="35"/>
      <c r="N115" s="35"/>
      <c r="O115" s="93" t="s">
        <v>131</v>
      </c>
      <c r="P115" s="39"/>
      <c r="Q115" s="35"/>
      <c r="R115" s="35"/>
      <c r="S115" s="35"/>
      <c r="T115" s="40">
        <f t="shared" si="61"/>
        <v>0</v>
      </c>
      <c r="U115" s="35"/>
      <c r="V115" s="35"/>
      <c r="W115" s="35"/>
      <c r="X115" s="40">
        <f t="shared" si="62"/>
        <v>0</v>
      </c>
      <c r="Y115" s="35"/>
      <c r="Z115" s="101">
        <v>3000000</v>
      </c>
      <c r="AA115" s="101"/>
      <c r="AB115" s="40">
        <f t="shared" si="63"/>
        <v>3000000</v>
      </c>
      <c r="AC115" s="35"/>
      <c r="AD115" s="35"/>
      <c r="AE115" s="35"/>
      <c r="AF115" s="40">
        <f t="shared" si="64"/>
        <v>0</v>
      </c>
      <c r="AG115" s="40">
        <f t="shared" si="65"/>
        <v>3000000</v>
      </c>
      <c r="AH115" s="41">
        <f t="shared" si="67"/>
        <v>2.5239991939356173E-2</v>
      </c>
      <c r="AI115" s="42">
        <f t="shared" si="68"/>
        <v>2.2082033093846886E-3</v>
      </c>
    </row>
    <row r="116" spans="1:35" ht="30" customHeight="1" outlineLevel="1">
      <c r="A116" s="16">
        <v>9</v>
      </c>
      <c r="B116" s="79" t="s">
        <v>288</v>
      </c>
      <c r="C116" s="97" t="s">
        <v>310</v>
      </c>
      <c r="D116" s="103" t="s">
        <v>318</v>
      </c>
      <c r="E116" s="104" t="s">
        <v>117</v>
      </c>
      <c r="F116" s="100" t="s">
        <v>109</v>
      </c>
      <c r="G116" s="97" t="s">
        <v>310</v>
      </c>
      <c r="H116" s="97">
        <v>42185</v>
      </c>
      <c r="I116" s="184"/>
      <c r="J116" s="109">
        <v>3136500</v>
      </c>
      <c r="K116" s="39"/>
      <c r="L116" s="106">
        <v>300</v>
      </c>
      <c r="M116" s="35"/>
      <c r="N116" s="35"/>
      <c r="O116" s="93" t="s">
        <v>131</v>
      </c>
      <c r="P116" s="39"/>
      <c r="Q116" s="35"/>
      <c r="R116" s="35"/>
      <c r="S116" s="35"/>
      <c r="T116" s="40">
        <f t="shared" si="61"/>
        <v>0</v>
      </c>
      <c r="U116" s="35"/>
      <c r="V116" s="35"/>
      <c r="W116" s="35"/>
      <c r="X116" s="40">
        <f t="shared" si="62"/>
        <v>0</v>
      </c>
      <c r="Y116" s="35"/>
      <c r="Z116" s="101">
        <v>3136500</v>
      </c>
      <c r="AA116" s="101"/>
      <c r="AB116" s="40">
        <f t="shared" si="63"/>
        <v>3136500</v>
      </c>
      <c r="AC116" s="35"/>
      <c r="AD116" s="35"/>
      <c r="AE116" s="35"/>
      <c r="AF116" s="40">
        <f t="shared" si="64"/>
        <v>0</v>
      </c>
      <c r="AG116" s="40">
        <f t="shared" si="65"/>
        <v>3136500</v>
      </c>
      <c r="AH116" s="41">
        <f t="shared" si="67"/>
        <v>2.638841157259688E-2</v>
      </c>
      <c r="AI116" s="42">
        <f t="shared" si="68"/>
        <v>2.308676559961692E-3</v>
      </c>
    </row>
    <row r="117" spans="1:35" ht="30" customHeight="1" outlineLevel="1">
      <c r="A117" s="16">
        <v>10</v>
      </c>
      <c r="B117" s="79" t="s">
        <v>289</v>
      </c>
      <c r="C117" s="97" t="s">
        <v>310</v>
      </c>
      <c r="D117" s="103" t="s">
        <v>319</v>
      </c>
      <c r="E117" s="104" t="s">
        <v>117</v>
      </c>
      <c r="F117" s="100" t="s">
        <v>109</v>
      </c>
      <c r="G117" s="97" t="s">
        <v>310</v>
      </c>
      <c r="H117" s="97">
        <v>42185</v>
      </c>
      <c r="I117" s="184"/>
      <c r="J117" s="109">
        <v>6150000</v>
      </c>
      <c r="K117" s="39"/>
      <c r="L117" s="106">
        <v>135</v>
      </c>
      <c r="M117" s="35"/>
      <c r="N117" s="35"/>
      <c r="O117" s="93" t="s">
        <v>131</v>
      </c>
      <c r="P117" s="39"/>
      <c r="Q117" s="35"/>
      <c r="R117" s="35"/>
      <c r="S117" s="35"/>
      <c r="T117" s="40">
        <f t="shared" si="61"/>
        <v>0</v>
      </c>
      <c r="U117" s="35"/>
      <c r="V117" s="35"/>
      <c r="W117" s="35"/>
      <c r="X117" s="40">
        <f t="shared" si="62"/>
        <v>0</v>
      </c>
      <c r="Y117" s="35"/>
      <c r="Z117" s="101">
        <v>6150000</v>
      </c>
      <c r="AA117" s="101"/>
      <c r="AB117" s="40">
        <f t="shared" si="63"/>
        <v>6150000</v>
      </c>
      <c r="AC117" s="35"/>
      <c r="AD117" s="35"/>
      <c r="AE117" s="35"/>
      <c r="AF117" s="40">
        <f t="shared" si="64"/>
        <v>0</v>
      </c>
      <c r="AG117" s="40">
        <f t="shared" si="65"/>
        <v>6150000</v>
      </c>
      <c r="AH117" s="41">
        <f t="shared" si="67"/>
        <v>5.174198347568016E-2</v>
      </c>
      <c r="AI117" s="42">
        <f t="shared" si="68"/>
        <v>4.5268167842386119E-3</v>
      </c>
    </row>
    <row r="118" spans="1:35" ht="30" customHeight="1" outlineLevel="1">
      <c r="A118" s="16">
        <v>11</v>
      </c>
      <c r="B118" s="79" t="s">
        <v>290</v>
      </c>
      <c r="C118" s="97" t="s">
        <v>308</v>
      </c>
      <c r="D118" s="103" t="s">
        <v>320</v>
      </c>
      <c r="E118" s="104" t="s">
        <v>117</v>
      </c>
      <c r="F118" s="100" t="s">
        <v>109</v>
      </c>
      <c r="G118" s="97" t="s">
        <v>308</v>
      </c>
      <c r="H118" s="97">
        <v>42185</v>
      </c>
      <c r="I118" s="184"/>
      <c r="J118" s="109">
        <v>3000000</v>
      </c>
      <c r="K118" s="39"/>
      <c r="L118" s="106">
        <v>140</v>
      </c>
      <c r="M118" s="35"/>
      <c r="N118" s="35"/>
      <c r="O118" s="93" t="s">
        <v>131</v>
      </c>
      <c r="P118" s="39"/>
      <c r="Q118" s="35"/>
      <c r="R118" s="35"/>
      <c r="S118" s="35"/>
      <c r="T118" s="40">
        <f t="shared" si="61"/>
        <v>0</v>
      </c>
      <c r="U118" s="35"/>
      <c r="V118" s="35"/>
      <c r="W118" s="35"/>
      <c r="X118" s="40">
        <f t="shared" si="62"/>
        <v>0</v>
      </c>
      <c r="Y118" s="35"/>
      <c r="Z118" s="101"/>
      <c r="AA118" s="101">
        <v>3000000</v>
      </c>
      <c r="AB118" s="40">
        <f t="shared" si="63"/>
        <v>3000000</v>
      </c>
      <c r="AC118" s="35"/>
      <c r="AD118" s="35"/>
      <c r="AE118" s="35"/>
      <c r="AF118" s="40">
        <f t="shared" si="64"/>
        <v>0</v>
      </c>
      <c r="AG118" s="40">
        <f t="shared" si="65"/>
        <v>3000000</v>
      </c>
      <c r="AH118" s="41">
        <f t="shared" si="67"/>
        <v>2.5239991939356173E-2</v>
      </c>
      <c r="AI118" s="42">
        <f t="shared" si="68"/>
        <v>2.2082033093846886E-3</v>
      </c>
    </row>
    <row r="119" spans="1:35" ht="30" customHeight="1" outlineLevel="1">
      <c r="A119" s="16">
        <v>12</v>
      </c>
      <c r="B119" s="79" t="s">
        <v>291</v>
      </c>
      <c r="C119" s="97" t="s">
        <v>310</v>
      </c>
      <c r="D119" s="103" t="s">
        <v>321</v>
      </c>
      <c r="E119" s="104" t="s">
        <v>117</v>
      </c>
      <c r="F119" s="100" t="s">
        <v>109</v>
      </c>
      <c r="G119" s="97" t="s">
        <v>310</v>
      </c>
      <c r="H119" s="97">
        <v>42185</v>
      </c>
      <c r="I119" s="184"/>
      <c r="J119" s="109">
        <v>3000000</v>
      </c>
      <c r="K119" s="39"/>
      <c r="L119" s="106">
        <v>16</v>
      </c>
      <c r="M119" s="35"/>
      <c r="N119" s="35"/>
      <c r="O119" s="93" t="s">
        <v>131</v>
      </c>
      <c r="P119" s="39"/>
      <c r="Q119" s="35"/>
      <c r="R119" s="35"/>
      <c r="S119" s="35"/>
      <c r="T119" s="40">
        <f t="shared" si="61"/>
        <v>0</v>
      </c>
      <c r="U119" s="35"/>
      <c r="V119" s="35"/>
      <c r="W119" s="35"/>
      <c r="X119" s="40">
        <f t="shared" si="62"/>
        <v>0</v>
      </c>
      <c r="Y119" s="35"/>
      <c r="Z119" s="101">
        <v>3000000</v>
      </c>
      <c r="AA119" s="101"/>
      <c r="AB119" s="40">
        <f t="shared" si="63"/>
        <v>3000000</v>
      </c>
      <c r="AC119" s="35"/>
      <c r="AD119" s="35"/>
      <c r="AE119" s="35"/>
      <c r="AF119" s="40">
        <f t="shared" si="64"/>
        <v>0</v>
      </c>
      <c r="AG119" s="40">
        <f t="shared" si="65"/>
        <v>3000000</v>
      </c>
      <c r="AH119" s="41">
        <f t="shared" si="67"/>
        <v>2.5239991939356173E-2</v>
      </c>
      <c r="AI119" s="42">
        <f t="shared" si="68"/>
        <v>2.2082033093846886E-3</v>
      </c>
    </row>
    <row r="120" spans="1:35" ht="30" customHeight="1" outlineLevel="1">
      <c r="A120" s="16">
        <v>13</v>
      </c>
      <c r="B120" s="79" t="s">
        <v>292</v>
      </c>
      <c r="C120" s="97" t="s">
        <v>310</v>
      </c>
      <c r="D120" s="103" t="s">
        <v>322</v>
      </c>
      <c r="E120" s="104" t="s">
        <v>117</v>
      </c>
      <c r="F120" s="100" t="s">
        <v>109</v>
      </c>
      <c r="G120" s="97" t="s">
        <v>310</v>
      </c>
      <c r="H120" s="97">
        <v>42185</v>
      </c>
      <c r="I120" s="184"/>
      <c r="J120" s="109">
        <v>3000000</v>
      </c>
      <c r="K120" s="39"/>
      <c r="L120" s="106">
        <v>27</v>
      </c>
      <c r="M120" s="35"/>
      <c r="N120" s="35"/>
      <c r="O120" s="93" t="s">
        <v>131</v>
      </c>
      <c r="P120" s="39"/>
      <c r="Q120" s="35"/>
      <c r="R120" s="35"/>
      <c r="S120" s="35"/>
      <c r="T120" s="40">
        <f t="shared" si="61"/>
        <v>0</v>
      </c>
      <c r="U120" s="35"/>
      <c r="V120" s="35"/>
      <c r="W120" s="35"/>
      <c r="X120" s="40">
        <f t="shared" si="62"/>
        <v>0</v>
      </c>
      <c r="Y120" s="35"/>
      <c r="Z120" s="101">
        <v>3000000</v>
      </c>
      <c r="AA120" s="101"/>
      <c r="AB120" s="40">
        <f t="shared" si="63"/>
        <v>3000000</v>
      </c>
      <c r="AC120" s="35"/>
      <c r="AD120" s="35"/>
      <c r="AE120" s="35"/>
      <c r="AF120" s="40">
        <f t="shared" si="64"/>
        <v>0</v>
      </c>
      <c r="AG120" s="40">
        <f t="shared" si="65"/>
        <v>3000000</v>
      </c>
      <c r="AH120" s="41">
        <f t="shared" si="67"/>
        <v>2.5239991939356173E-2</v>
      </c>
      <c r="AI120" s="42">
        <f t="shared" si="68"/>
        <v>2.2082033093846886E-3</v>
      </c>
    </row>
    <row r="121" spans="1:35" ht="30" customHeight="1" outlineLevel="1">
      <c r="A121" s="16">
        <v>14</v>
      </c>
      <c r="B121" s="79" t="s">
        <v>293</v>
      </c>
      <c r="C121" s="97" t="s">
        <v>310</v>
      </c>
      <c r="D121" s="103" t="s">
        <v>323</v>
      </c>
      <c r="E121" s="104" t="s">
        <v>117</v>
      </c>
      <c r="F121" s="100" t="s">
        <v>109</v>
      </c>
      <c r="G121" s="97" t="s">
        <v>310</v>
      </c>
      <c r="H121" s="97">
        <v>42185</v>
      </c>
      <c r="I121" s="184"/>
      <c r="J121" s="109">
        <v>3000000</v>
      </c>
      <c r="K121" s="39"/>
      <c r="L121" s="106">
        <v>40</v>
      </c>
      <c r="M121" s="35"/>
      <c r="N121" s="35"/>
      <c r="O121" s="93" t="s">
        <v>131</v>
      </c>
      <c r="P121" s="39"/>
      <c r="Q121" s="35"/>
      <c r="R121" s="35"/>
      <c r="S121" s="35"/>
      <c r="T121" s="40">
        <f t="shared" si="61"/>
        <v>0</v>
      </c>
      <c r="U121" s="35"/>
      <c r="V121" s="35"/>
      <c r="W121" s="35"/>
      <c r="X121" s="40">
        <f t="shared" si="62"/>
        <v>0</v>
      </c>
      <c r="Y121" s="35"/>
      <c r="Z121" s="101">
        <v>3000000</v>
      </c>
      <c r="AA121" s="101"/>
      <c r="AB121" s="40">
        <f t="shared" si="63"/>
        <v>3000000</v>
      </c>
      <c r="AC121" s="35"/>
      <c r="AD121" s="35"/>
      <c r="AE121" s="35"/>
      <c r="AF121" s="40">
        <f t="shared" si="64"/>
        <v>0</v>
      </c>
      <c r="AG121" s="40">
        <f t="shared" si="65"/>
        <v>3000000</v>
      </c>
      <c r="AH121" s="41">
        <f t="shared" si="67"/>
        <v>2.5239991939356173E-2</v>
      </c>
      <c r="AI121" s="42">
        <f t="shared" si="68"/>
        <v>2.2082033093846886E-3</v>
      </c>
    </row>
    <row r="122" spans="1:35" ht="30" customHeight="1" outlineLevel="1">
      <c r="A122" s="16">
        <v>15</v>
      </c>
      <c r="B122" s="79" t="s">
        <v>294</v>
      </c>
      <c r="C122" s="97" t="s">
        <v>310</v>
      </c>
      <c r="D122" s="103" t="s">
        <v>324</v>
      </c>
      <c r="E122" s="104" t="s">
        <v>117</v>
      </c>
      <c r="F122" s="100" t="s">
        <v>109</v>
      </c>
      <c r="G122" s="97" t="s">
        <v>310</v>
      </c>
      <c r="H122" s="97">
        <v>42185</v>
      </c>
      <c r="I122" s="184"/>
      <c r="J122" s="109">
        <v>3000000</v>
      </c>
      <c r="K122" s="39"/>
      <c r="L122" s="106">
        <v>25</v>
      </c>
      <c r="M122" s="35"/>
      <c r="N122" s="35"/>
      <c r="O122" s="93" t="s">
        <v>131</v>
      </c>
      <c r="P122" s="39"/>
      <c r="Q122" s="35"/>
      <c r="R122" s="35"/>
      <c r="S122" s="35"/>
      <c r="T122" s="40">
        <f t="shared" si="61"/>
        <v>0</v>
      </c>
      <c r="U122" s="35"/>
      <c r="V122" s="35"/>
      <c r="W122" s="35"/>
      <c r="X122" s="40">
        <f t="shared" si="62"/>
        <v>0</v>
      </c>
      <c r="Y122" s="35"/>
      <c r="Z122" s="101">
        <v>3000000</v>
      </c>
      <c r="AA122" s="101"/>
      <c r="AB122" s="40">
        <f t="shared" si="63"/>
        <v>3000000</v>
      </c>
      <c r="AC122" s="35"/>
      <c r="AD122" s="35"/>
      <c r="AE122" s="35"/>
      <c r="AF122" s="40">
        <f t="shared" si="64"/>
        <v>0</v>
      </c>
      <c r="AG122" s="40">
        <f t="shared" si="65"/>
        <v>3000000</v>
      </c>
      <c r="AH122" s="41">
        <f t="shared" si="67"/>
        <v>2.5239991939356173E-2</v>
      </c>
      <c r="AI122" s="42">
        <f t="shared" si="68"/>
        <v>2.2082033093846886E-3</v>
      </c>
    </row>
    <row r="123" spans="1:35" ht="30" customHeight="1" outlineLevel="1">
      <c r="A123" s="16">
        <v>16</v>
      </c>
      <c r="B123" s="79" t="s">
        <v>295</v>
      </c>
      <c r="C123" s="97" t="s">
        <v>310</v>
      </c>
      <c r="D123" s="103" t="s">
        <v>325</v>
      </c>
      <c r="E123" s="104" t="s">
        <v>117</v>
      </c>
      <c r="F123" s="100" t="s">
        <v>109</v>
      </c>
      <c r="G123" s="97" t="s">
        <v>310</v>
      </c>
      <c r="H123" s="97">
        <v>42185</v>
      </c>
      <c r="I123" s="184"/>
      <c r="J123" s="109">
        <v>3000000</v>
      </c>
      <c r="K123" s="39"/>
      <c r="L123" s="106">
        <v>60</v>
      </c>
      <c r="M123" s="35"/>
      <c r="N123" s="35"/>
      <c r="O123" s="93" t="s">
        <v>131</v>
      </c>
      <c r="P123" s="39"/>
      <c r="Q123" s="35"/>
      <c r="R123" s="35"/>
      <c r="S123" s="35"/>
      <c r="T123" s="40">
        <f t="shared" si="61"/>
        <v>0</v>
      </c>
      <c r="U123" s="35"/>
      <c r="V123" s="35"/>
      <c r="W123" s="35"/>
      <c r="X123" s="40">
        <f t="shared" si="62"/>
        <v>0</v>
      </c>
      <c r="Y123" s="35"/>
      <c r="Z123" s="101">
        <v>3000000</v>
      </c>
      <c r="AA123" s="101"/>
      <c r="AB123" s="40">
        <f t="shared" si="63"/>
        <v>3000000</v>
      </c>
      <c r="AC123" s="35"/>
      <c r="AD123" s="35"/>
      <c r="AE123" s="35"/>
      <c r="AF123" s="40">
        <f t="shared" si="64"/>
        <v>0</v>
      </c>
      <c r="AG123" s="40">
        <f t="shared" si="65"/>
        <v>3000000</v>
      </c>
      <c r="AH123" s="41">
        <f t="shared" si="67"/>
        <v>2.5239991939356173E-2</v>
      </c>
      <c r="AI123" s="42">
        <f t="shared" si="68"/>
        <v>2.2082033093846886E-3</v>
      </c>
    </row>
    <row r="124" spans="1:35" ht="30" customHeight="1" outlineLevel="1">
      <c r="A124" s="16">
        <v>17</v>
      </c>
      <c r="B124" s="79" t="s">
        <v>296</v>
      </c>
      <c r="C124" s="97" t="s">
        <v>310</v>
      </c>
      <c r="D124" s="103" t="s">
        <v>326</v>
      </c>
      <c r="E124" s="104" t="s">
        <v>117</v>
      </c>
      <c r="F124" s="100" t="s">
        <v>109</v>
      </c>
      <c r="G124" s="97" t="s">
        <v>310</v>
      </c>
      <c r="H124" s="97">
        <v>42185</v>
      </c>
      <c r="I124" s="184"/>
      <c r="J124" s="109">
        <v>3000000</v>
      </c>
      <c r="K124" s="39"/>
      <c r="L124" s="106">
        <v>55</v>
      </c>
      <c r="M124" s="35"/>
      <c r="N124" s="35"/>
      <c r="O124" s="93" t="s">
        <v>131</v>
      </c>
      <c r="P124" s="39"/>
      <c r="Q124" s="35"/>
      <c r="R124" s="35"/>
      <c r="S124" s="35"/>
      <c r="T124" s="40">
        <f t="shared" si="61"/>
        <v>0</v>
      </c>
      <c r="U124" s="35"/>
      <c r="V124" s="35"/>
      <c r="W124" s="35"/>
      <c r="X124" s="40">
        <f t="shared" si="62"/>
        <v>0</v>
      </c>
      <c r="Y124" s="35"/>
      <c r="Z124" s="101">
        <v>3000000</v>
      </c>
      <c r="AA124" s="101"/>
      <c r="AB124" s="40">
        <f t="shared" si="63"/>
        <v>3000000</v>
      </c>
      <c r="AC124" s="35"/>
      <c r="AD124" s="35"/>
      <c r="AE124" s="35"/>
      <c r="AF124" s="40">
        <f t="shared" si="64"/>
        <v>0</v>
      </c>
      <c r="AG124" s="40">
        <f t="shared" si="65"/>
        <v>3000000</v>
      </c>
      <c r="AH124" s="41">
        <f t="shared" si="67"/>
        <v>2.5239991939356173E-2</v>
      </c>
      <c r="AI124" s="42">
        <f t="shared" si="68"/>
        <v>2.2082033093846886E-3</v>
      </c>
    </row>
    <row r="125" spans="1:35" ht="30" customHeight="1" outlineLevel="1">
      <c r="A125" s="16">
        <v>18</v>
      </c>
      <c r="B125" s="79" t="s">
        <v>297</v>
      </c>
      <c r="C125" s="97" t="s">
        <v>308</v>
      </c>
      <c r="D125" s="103" t="s">
        <v>327</v>
      </c>
      <c r="E125" s="104" t="s">
        <v>117</v>
      </c>
      <c r="F125" s="100" t="s">
        <v>109</v>
      </c>
      <c r="G125" s="97" t="s">
        <v>308</v>
      </c>
      <c r="H125" s="97">
        <v>42185</v>
      </c>
      <c r="I125" s="184"/>
      <c r="J125" s="109">
        <v>3000000</v>
      </c>
      <c r="K125" s="39"/>
      <c r="L125" s="106">
        <v>146</v>
      </c>
      <c r="M125" s="35"/>
      <c r="N125" s="35"/>
      <c r="O125" s="93" t="s">
        <v>131</v>
      </c>
      <c r="P125" s="39"/>
      <c r="Q125" s="35"/>
      <c r="R125" s="35"/>
      <c r="S125" s="35"/>
      <c r="T125" s="40">
        <f t="shared" si="61"/>
        <v>0</v>
      </c>
      <c r="U125" s="35"/>
      <c r="V125" s="35"/>
      <c r="W125" s="35"/>
      <c r="X125" s="40">
        <f t="shared" si="62"/>
        <v>0</v>
      </c>
      <c r="Y125" s="35"/>
      <c r="Z125" s="101"/>
      <c r="AA125" s="101">
        <v>3000000</v>
      </c>
      <c r="AB125" s="40">
        <f t="shared" si="63"/>
        <v>3000000</v>
      </c>
      <c r="AC125" s="35"/>
      <c r="AD125" s="35"/>
      <c r="AE125" s="35"/>
      <c r="AF125" s="40">
        <f t="shared" si="64"/>
        <v>0</v>
      </c>
      <c r="AG125" s="40">
        <f t="shared" si="65"/>
        <v>3000000</v>
      </c>
      <c r="AH125" s="41">
        <f t="shared" si="67"/>
        <v>2.5239991939356173E-2</v>
      </c>
      <c r="AI125" s="42">
        <f t="shared" si="68"/>
        <v>2.2082033093846886E-3</v>
      </c>
    </row>
    <row r="126" spans="1:35" ht="30" customHeight="1" outlineLevel="1">
      <c r="A126" s="16">
        <v>19</v>
      </c>
      <c r="B126" s="79" t="s">
        <v>298</v>
      </c>
      <c r="C126" s="97" t="s">
        <v>310</v>
      </c>
      <c r="D126" s="103" t="s">
        <v>328</v>
      </c>
      <c r="E126" s="104" t="s">
        <v>117</v>
      </c>
      <c r="F126" s="100" t="s">
        <v>109</v>
      </c>
      <c r="G126" s="97" t="s">
        <v>310</v>
      </c>
      <c r="H126" s="97">
        <v>42185</v>
      </c>
      <c r="I126" s="184"/>
      <c r="J126" s="109">
        <v>3000000</v>
      </c>
      <c r="K126" s="39"/>
      <c r="L126" s="106">
        <v>46</v>
      </c>
      <c r="M126" s="35"/>
      <c r="N126" s="35"/>
      <c r="O126" s="93" t="s">
        <v>131</v>
      </c>
      <c r="P126" s="39"/>
      <c r="Q126" s="35"/>
      <c r="R126" s="35"/>
      <c r="S126" s="35"/>
      <c r="T126" s="40">
        <f t="shared" si="61"/>
        <v>0</v>
      </c>
      <c r="U126" s="35"/>
      <c r="V126" s="35"/>
      <c r="W126" s="35"/>
      <c r="X126" s="40">
        <f t="shared" si="62"/>
        <v>0</v>
      </c>
      <c r="Y126" s="35"/>
      <c r="Z126" s="101">
        <v>3000000</v>
      </c>
      <c r="AA126" s="101"/>
      <c r="AB126" s="40">
        <f t="shared" si="63"/>
        <v>3000000</v>
      </c>
      <c r="AC126" s="35"/>
      <c r="AD126" s="35"/>
      <c r="AE126" s="35"/>
      <c r="AF126" s="40">
        <f t="shared" si="64"/>
        <v>0</v>
      </c>
      <c r="AG126" s="40">
        <f t="shared" si="65"/>
        <v>3000000</v>
      </c>
      <c r="AH126" s="41">
        <f t="shared" si="67"/>
        <v>2.5239991939356173E-2</v>
      </c>
      <c r="AI126" s="42">
        <f t="shared" si="68"/>
        <v>2.2082033093846886E-3</v>
      </c>
    </row>
    <row r="127" spans="1:35" ht="30" customHeight="1" outlineLevel="1">
      <c r="A127" s="16">
        <v>20</v>
      </c>
      <c r="B127" s="79" t="s">
        <v>299</v>
      </c>
      <c r="C127" s="97" t="s">
        <v>308</v>
      </c>
      <c r="D127" s="103" t="s">
        <v>329</v>
      </c>
      <c r="E127" s="104" t="s">
        <v>117</v>
      </c>
      <c r="F127" s="100" t="s">
        <v>109</v>
      </c>
      <c r="G127" s="97" t="s">
        <v>308</v>
      </c>
      <c r="H127" s="97">
        <v>42185</v>
      </c>
      <c r="I127" s="184"/>
      <c r="J127" s="109">
        <v>3000000</v>
      </c>
      <c r="K127" s="39"/>
      <c r="L127" s="106">
        <v>257</v>
      </c>
      <c r="M127" s="35"/>
      <c r="N127" s="35"/>
      <c r="O127" s="93" t="s">
        <v>131</v>
      </c>
      <c r="P127" s="39"/>
      <c r="Q127" s="35"/>
      <c r="R127" s="35"/>
      <c r="S127" s="35"/>
      <c r="T127" s="40">
        <f t="shared" si="61"/>
        <v>0</v>
      </c>
      <c r="U127" s="35"/>
      <c r="V127" s="35"/>
      <c r="W127" s="35"/>
      <c r="X127" s="40">
        <f t="shared" si="62"/>
        <v>0</v>
      </c>
      <c r="Y127" s="35"/>
      <c r="Z127" s="101"/>
      <c r="AA127" s="101">
        <v>3000000</v>
      </c>
      <c r="AB127" s="40">
        <f t="shared" si="63"/>
        <v>3000000</v>
      </c>
      <c r="AC127" s="35"/>
      <c r="AD127" s="35"/>
      <c r="AE127" s="35"/>
      <c r="AF127" s="40">
        <f t="shared" si="64"/>
        <v>0</v>
      </c>
      <c r="AG127" s="40">
        <f t="shared" si="65"/>
        <v>3000000</v>
      </c>
      <c r="AH127" s="41">
        <f t="shared" si="67"/>
        <v>2.5239991939356173E-2</v>
      </c>
      <c r="AI127" s="42">
        <f t="shared" si="68"/>
        <v>2.2082033093846886E-3</v>
      </c>
    </row>
    <row r="128" spans="1:35" ht="30" customHeight="1" outlineLevel="1">
      <c r="A128" s="16">
        <v>21</v>
      </c>
      <c r="B128" s="79" t="s">
        <v>300</v>
      </c>
      <c r="C128" s="97" t="s">
        <v>330</v>
      </c>
      <c r="D128" s="103" t="s">
        <v>331</v>
      </c>
      <c r="E128" s="104" t="s">
        <v>117</v>
      </c>
      <c r="F128" s="100" t="s">
        <v>109</v>
      </c>
      <c r="G128" s="97" t="s">
        <v>330</v>
      </c>
      <c r="H128" s="97">
        <v>42185</v>
      </c>
      <c r="I128" s="184"/>
      <c r="J128" s="109">
        <v>5268500</v>
      </c>
      <c r="K128" s="39"/>
      <c r="L128" s="106">
        <v>250</v>
      </c>
      <c r="M128" s="35"/>
      <c r="N128" s="35"/>
      <c r="O128" s="93" t="s">
        <v>131</v>
      </c>
      <c r="P128" s="39"/>
      <c r="Q128" s="35"/>
      <c r="R128" s="35"/>
      <c r="S128" s="35"/>
      <c r="T128" s="40">
        <f t="shared" si="61"/>
        <v>0</v>
      </c>
      <c r="U128" s="35"/>
      <c r="V128" s="35"/>
      <c r="W128" s="35"/>
      <c r="X128" s="40">
        <f t="shared" si="62"/>
        <v>0</v>
      </c>
      <c r="Y128" s="35"/>
      <c r="Z128" s="101"/>
      <c r="AA128" s="101">
        <v>5268500</v>
      </c>
      <c r="AB128" s="40">
        <f t="shared" si="63"/>
        <v>5268500</v>
      </c>
      <c r="AC128" s="35"/>
      <c r="AD128" s="35"/>
      <c r="AE128" s="35"/>
      <c r="AF128" s="40">
        <f t="shared" si="64"/>
        <v>0</v>
      </c>
      <c r="AG128" s="40">
        <f t="shared" si="65"/>
        <v>5268500</v>
      </c>
      <c r="AH128" s="41">
        <f t="shared" si="67"/>
        <v>4.4325632510832665E-2</v>
      </c>
      <c r="AI128" s="42">
        <f t="shared" si="68"/>
        <v>3.8779730451644111E-3</v>
      </c>
    </row>
    <row r="129" spans="1:37" ht="30" customHeight="1" outlineLevel="1">
      <c r="A129" s="16">
        <v>22</v>
      </c>
      <c r="B129" s="79" t="s">
        <v>301</v>
      </c>
      <c r="C129" s="97" t="s">
        <v>308</v>
      </c>
      <c r="D129" s="103" t="s">
        <v>332</v>
      </c>
      <c r="E129" s="104" t="s">
        <v>117</v>
      </c>
      <c r="F129" s="100" t="s">
        <v>109</v>
      </c>
      <c r="G129" s="97" t="s">
        <v>308</v>
      </c>
      <c r="H129" s="97">
        <v>42185</v>
      </c>
      <c r="I129" s="184"/>
      <c r="J129" s="109">
        <v>5141992</v>
      </c>
      <c r="K129" s="39"/>
      <c r="L129" s="106">
        <v>30</v>
      </c>
      <c r="M129" s="35"/>
      <c r="N129" s="35"/>
      <c r="O129" s="93" t="s">
        <v>131</v>
      </c>
      <c r="P129" s="39"/>
      <c r="Q129" s="35"/>
      <c r="R129" s="35"/>
      <c r="S129" s="35"/>
      <c r="T129" s="40">
        <f t="shared" si="61"/>
        <v>0</v>
      </c>
      <c r="U129" s="35"/>
      <c r="V129" s="35"/>
      <c r="W129" s="35"/>
      <c r="X129" s="40">
        <f t="shared" si="62"/>
        <v>0</v>
      </c>
      <c r="Y129" s="35"/>
      <c r="Z129" s="101"/>
      <c r="AA129" s="101">
        <v>5141992</v>
      </c>
      <c r="AB129" s="40">
        <f t="shared" si="63"/>
        <v>5141992</v>
      </c>
      <c r="AC129" s="35"/>
      <c r="AD129" s="35"/>
      <c r="AE129" s="35"/>
      <c r="AF129" s="40">
        <f t="shared" si="64"/>
        <v>0</v>
      </c>
      <c r="AG129" s="40">
        <f t="shared" si="65"/>
        <v>5141992</v>
      </c>
      <c r="AH129" s="41">
        <f t="shared" si="67"/>
        <v>4.3261278877411311E-2</v>
      </c>
      <c r="AI129" s="42">
        <f t="shared" si="68"/>
        <v>3.7848545837431981E-3</v>
      </c>
    </row>
    <row r="130" spans="1:37" ht="30" customHeight="1" outlineLevel="1">
      <c r="A130" s="16">
        <v>23</v>
      </c>
      <c r="B130" s="79" t="s">
        <v>302</v>
      </c>
      <c r="C130" s="97" t="s">
        <v>308</v>
      </c>
      <c r="D130" s="103" t="s">
        <v>333</v>
      </c>
      <c r="E130" s="104" t="s">
        <v>117</v>
      </c>
      <c r="F130" s="100" t="s">
        <v>109</v>
      </c>
      <c r="G130" s="97" t="s">
        <v>308</v>
      </c>
      <c r="H130" s="97">
        <v>42185</v>
      </c>
      <c r="I130" s="184"/>
      <c r="J130" s="109">
        <v>3000000</v>
      </c>
      <c r="K130" s="39"/>
      <c r="L130" s="106">
        <v>500</v>
      </c>
      <c r="M130" s="35"/>
      <c r="N130" s="35"/>
      <c r="O130" s="93" t="s">
        <v>131</v>
      </c>
      <c r="P130" s="39"/>
      <c r="Q130" s="35"/>
      <c r="R130" s="35"/>
      <c r="S130" s="35"/>
      <c r="T130" s="40">
        <f t="shared" si="61"/>
        <v>0</v>
      </c>
      <c r="U130" s="35"/>
      <c r="V130" s="35"/>
      <c r="W130" s="35"/>
      <c r="X130" s="40">
        <f t="shared" si="62"/>
        <v>0</v>
      </c>
      <c r="Y130" s="35"/>
      <c r="Z130" s="101"/>
      <c r="AA130" s="101">
        <v>3000000</v>
      </c>
      <c r="AB130" s="40">
        <f t="shared" si="63"/>
        <v>3000000</v>
      </c>
      <c r="AC130" s="35"/>
      <c r="AD130" s="35"/>
      <c r="AE130" s="35"/>
      <c r="AF130" s="40">
        <f t="shared" si="64"/>
        <v>0</v>
      </c>
      <c r="AG130" s="40">
        <f t="shared" si="65"/>
        <v>3000000</v>
      </c>
      <c r="AH130" s="41">
        <f t="shared" si="67"/>
        <v>2.5239991939356173E-2</v>
      </c>
      <c r="AI130" s="42">
        <f t="shared" si="68"/>
        <v>2.2082033093846886E-3</v>
      </c>
    </row>
    <row r="131" spans="1:37" ht="30" customHeight="1" outlineLevel="1">
      <c r="A131" s="16">
        <v>24</v>
      </c>
      <c r="B131" s="79" t="s">
        <v>303</v>
      </c>
      <c r="C131" s="97" t="s">
        <v>310</v>
      </c>
      <c r="D131" s="103" t="s">
        <v>334</v>
      </c>
      <c r="E131" s="104" t="s">
        <v>117</v>
      </c>
      <c r="F131" s="100" t="s">
        <v>109</v>
      </c>
      <c r="G131" s="97" t="s">
        <v>310</v>
      </c>
      <c r="H131" s="97">
        <v>42185</v>
      </c>
      <c r="I131" s="184"/>
      <c r="J131" s="109">
        <v>10250000</v>
      </c>
      <c r="K131" s="39"/>
      <c r="L131" s="106">
        <v>150</v>
      </c>
      <c r="M131" s="35"/>
      <c r="N131" s="35"/>
      <c r="O131" s="93" t="s">
        <v>131</v>
      </c>
      <c r="P131" s="39"/>
      <c r="Q131" s="35"/>
      <c r="R131" s="35"/>
      <c r="S131" s="35"/>
      <c r="T131" s="40">
        <f t="shared" si="61"/>
        <v>0</v>
      </c>
      <c r="U131" s="35"/>
      <c r="V131" s="35"/>
      <c r="W131" s="35"/>
      <c r="X131" s="40">
        <f t="shared" si="62"/>
        <v>0</v>
      </c>
      <c r="Y131" s="35"/>
      <c r="Z131" s="101">
        <v>10250000</v>
      </c>
      <c r="AA131" s="101"/>
      <c r="AB131" s="40">
        <f t="shared" si="63"/>
        <v>10250000</v>
      </c>
      <c r="AC131" s="35"/>
      <c r="AD131" s="35"/>
      <c r="AE131" s="35"/>
      <c r="AF131" s="40">
        <f t="shared" si="64"/>
        <v>0</v>
      </c>
      <c r="AG131" s="40">
        <f t="shared" si="65"/>
        <v>10250000</v>
      </c>
      <c r="AH131" s="41">
        <f t="shared" si="67"/>
        <v>8.6236639126133594E-2</v>
      </c>
      <c r="AI131" s="42">
        <f t="shared" si="68"/>
        <v>7.5446946403976865E-3</v>
      </c>
    </row>
    <row r="132" spans="1:37" ht="30" customHeight="1" outlineLevel="1">
      <c r="A132" s="16">
        <v>25</v>
      </c>
      <c r="B132" s="79" t="s">
        <v>304</v>
      </c>
      <c r="C132" s="97" t="s">
        <v>335</v>
      </c>
      <c r="D132" s="103" t="s">
        <v>336</v>
      </c>
      <c r="E132" s="104" t="s">
        <v>117</v>
      </c>
      <c r="F132" s="100" t="s">
        <v>109</v>
      </c>
      <c r="G132" s="97" t="s">
        <v>335</v>
      </c>
      <c r="H132" s="97">
        <v>42185</v>
      </c>
      <c r="I132" s="184"/>
      <c r="J132" s="109">
        <v>3075000</v>
      </c>
      <c r="K132" s="39"/>
      <c r="L132" s="106">
        <v>30</v>
      </c>
      <c r="M132" s="35"/>
      <c r="N132" s="35"/>
      <c r="O132" s="93" t="s">
        <v>131</v>
      </c>
      <c r="P132" s="39"/>
      <c r="Q132" s="35"/>
      <c r="R132" s="35"/>
      <c r="S132" s="35"/>
      <c r="T132" s="40">
        <f t="shared" si="61"/>
        <v>0</v>
      </c>
      <c r="U132" s="35"/>
      <c r="V132" s="35"/>
      <c r="W132" s="35"/>
      <c r="X132" s="40">
        <f t="shared" si="62"/>
        <v>0</v>
      </c>
      <c r="Y132" s="35"/>
      <c r="Z132" s="101"/>
      <c r="AA132" s="101">
        <v>3075000</v>
      </c>
      <c r="AB132" s="40">
        <f t="shared" si="63"/>
        <v>3075000</v>
      </c>
      <c r="AC132" s="35"/>
      <c r="AD132" s="35"/>
      <c r="AE132" s="35"/>
      <c r="AF132" s="40">
        <f t="shared" si="64"/>
        <v>0</v>
      </c>
      <c r="AG132" s="40">
        <f t="shared" si="65"/>
        <v>3075000</v>
      </c>
      <c r="AH132" s="41">
        <f t="shared" si="67"/>
        <v>2.587099173784008E-2</v>
      </c>
      <c r="AI132" s="42">
        <f t="shared" si="68"/>
        <v>2.2634083921193059E-3</v>
      </c>
    </row>
    <row r="133" spans="1:37" ht="30" customHeight="1" outlineLevel="1">
      <c r="A133" s="16">
        <v>26</v>
      </c>
      <c r="B133" s="79" t="s">
        <v>305</v>
      </c>
      <c r="C133" s="97" t="s">
        <v>310</v>
      </c>
      <c r="D133" s="103" t="s">
        <v>337</v>
      </c>
      <c r="E133" s="104" t="s">
        <v>117</v>
      </c>
      <c r="F133" s="100" t="s">
        <v>109</v>
      </c>
      <c r="G133" s="97" t="s">
        <v>310</v>
      </c>
      <c r="H133" s="97">
        <v>42185</v>
      </c>
      <c r="I133" s="184"/>
      <c r="J133" s="101">
        <v>3000000</v>
      </c>
      <c r="K133" s="39"/>
      <c r="L133" s="106">
        <v>60</v>
      </c>
      <c r="M133" s="35"/>
      <c r="N133" s="35"/>
      <c r="O133" s="93" t="s">
        <v>131</v>
      </c>
      <c r="P133" s="39"/>
      <c r="Q133" s="35"/>
      <c r="R133" s="35"/>
      <c r="S133" s="35"/>
      <c r="T133" s="40">
        <f t="shared" si="61"/>
        <v>0</v>
      </c>
      <c r="U133" s="35"/>
      <c r="V133" s="35"/>
      <c r="W133" s="35"/>
      <c r="X133" s="40">
        <f t="shared" si="62"/>
        <v>0</v>
      </c>
      <c r="Y133" s="35"/>
      <c r="Z133" s="101">
        <v>3000000</v>
      </c>
      <c r="AA133" s="101"/>
      <c r="AB133" s="40">
        <f t="shared" si="63"/>
        <v>3000000</v>
      </c>
      <c r="AC133" s="35"/>
      <c r="AD133" s="35"/>
      <c r="AE133" s="35"/>
      <c r="AF133" s="40">
        <f t="shared" si="64"/>
        <v>0</v>
      </c>
      <c r="AG133" s="40">
        <f t="shared" si="65"/>
        <v>3000000</v>
      </c>
      <c r="AH133" s="41">
        <f t="shared" si="67"/>
        <v>2.5239991939356173E-2</v>
      </c>
      <c r="AI133" s="42">
        <f t="shared" si="68"/>
        <v>2.2082033093846886E-3</v>
      </c>
    </row>
    <row r="134" spans="1:37" ht="30" customHeight="1" outlineLevel="1">
      <c r="A134" s="16">
        <v>27</v>
      </c>
      <c r="B134" s="79" t="s">
        <v>306</v>
      </c>
      <c r="C134" s="97" t="s">
        <v>310</v>
      </c>
      <c r="D134" s="103" t="s">
        <v>338</v>
      </c>
      <c r="E134" s="104" t="s">
        <v>117</v>
      </c>
      <c r="F134" s="100" t="s">
        <v>109</v>
      </c>
      <c r="G134" s="97" t="s">
        <v>310</v>
      </c>
      <c r="H134" s="97">
        <v>42185</v>
      </c>
      <c r="I134" s="184"/>
      <c r="J134" s="101">
        <v>3000000</v>
      </c>
      <c r="K134" s="39"/>
      <c r="L134" s="106">
        <v>80</v>
      </c>
      <c r="M134" s="35"/>
      <c r="N134" s="35"/>
      <c r="O134" s="93" t="s">
        <v>131</v>
      </c>
      <c r="P134" s="39"/>
      <c r="Q134" s="35"/>
      <c r="R134" s="35"/>
      <c r="S134" s="35"/>
      <c r="T134" s="40">
        <f t="shared" si="61"/>
        <v>0</v>
      </c>
      <c r="U134" s="35"/>
      <c r="V134" s="35"/>
      <c r="W134" s="35"/>
      <c r="X134" s="40">
        <f t="shared" si="62"/>
        <v>0</v>
      </c>
      <c r="Y134" s="35"/>
      <c r="Z134" s="101">
        <v>3000000</v>
      </c>
      <c r="AA134" s="101"/>
      <c r="AB134" s="40">
        <f t="shared" si="63"/>
        <v>3000000</v>
      </c>
      <c r="AC134" s="35"/>
      <c r="AD134" s="35"/>
      <c r="AE134" s="35"/>
      <c r="AF134" s="40">
        <f t="shared" si="64"/>
        <v>0</v>
      </c>
      <c r="AG134" s="40">
        <f t="shared" si="65"/>
        <v>3000000</v>
      </c>
      <c r="AH134" s="41">
        <f t="shared" si="67"/>
        <v>2.5239991939356173E-2</v>
      </c>
      <c r="AI134" s="42">
        <f t="shared" si="68"/>
        <v>2.2082033093846886E-3</v>
      </c>
      <c r="AK134" s="87"/>
    </row>
    <row r="135" spans="1:37" ht="30" customHeight="1" outlineLevel="1">
      <c r="A135" s="16">
        <v>28</v>
      </c>
      <c r="B135" s="79" t="s">
        <v>307</v>
      </c>
      <c r="C135" s="97" t="s">
        <v>308</v>
      </c>
      <c r="D135" s="103" t="s">
        <v>339</v>
      </c>
      <c r="E135" s="104" t="s">
        <v>117</v>
      </c>
      <c r="F135" s="100" t="s">
        <v>109</v>
      </c>
      <c r="G135" s="97" t="s">
        <v>308</v>
      </c>
      <c r="H135" s="97">
        <v>42185</v>
      </c>
      <c r="I135" s="185"/>
      <c r="J135" s="101">
        <v>3000000</v>
      </c>
      <c r="K135" s="39"/>
      <c r="L135" s="106">
        <v>16</v>
      </c>
      <c r="M135" s="35"/>
      <c r="N135" s="35"/>
      <c r="O135" s="93" t="s">
        <v>131</v>
      </c>
      <c r="P135" s="39"/>
      <c r="Q135" s="35"/>
      <c r="R135" s="35"/>
      <c r="S135" s="35"/>
      <c r="T135" s="40">
        <f t="shared" si="61"/>
        <v>0</v>
      </c>
      <c r="U135" s="35"/>
      <c r="V135" s="35"/>
      <c r="W135" s="35"/>
      <c r="X135" s="40">
        <f t="shared" si="62"/>
        <v>0</v>
      </c>
      <c r="Y135" s="35"/>
      <c r="Z135" s="101"/>
      <c r="AA135" s="101">
        <v>3000000</v>
      </c>
      <c r="AB135" s="40">
        <f t="shared" si="63"/>
        <v>3000000</v>
      </c>
      <c r="AC135" s="35"/>
      <c r="AD135" s="35"/>
      <c r="AE135" s="35"/>
      <c r="AF135" s="40">
        <f t="shared" si="64"/>
        <v>0</v>
      </c>
      <c r="AG135" s="40">
        <f t="shared" si="65"/>
        <v>3000000</v>
      </c>
      <c r="AH135" s="41">
        <f t="shared" si="67"/>
        <v>2.5239991939356173E-2</v>
      </c>
      <c r="AI135" s="42">
        <f t="shared" si="68"/>
        <v>2.2082033093846886E-3</v>
      </c>
      <c r="AK135" s="131"/>
    </row>
    <row r="136" spans="1:37" ht="12.75" customHeight="1">
      <c r="A136" s="142" t="s">
        <v>62</v>
      </c>
      <c r="B136" s="143"/>
      <c r="C136" s="143"/>
      <c r="D136" s="143"/>
      <c r="E136" s="143"/>
      <c r="F136" s="143"/>
      <c r="G136" s="143"/>
      <c r="H136" s="144"/>
      <c r="I136" s="55">
        <f>SUM(I107:I107)</f>
        <v>118858992</v>
      </c>
      <c r="J136" s="55">
        <f>SUM(J108:J135)</f>
        <v>111574492</v>
      </c>
      <c r="K136" s="56"/>
      <c r="L136" s="55">
        <f>SUM(L108:L135)</f>
        <v>3408</v>
      </c>
      <c r="M136" s="55">
        <f t="shared" ref="M136:N136" si="69">SUM(M108:M135)</f>
        <v>0</v>
      </c>
      <c r="N136" s="55">
        <f t="shared" si="69"/>
        <v>0</v>
      </c>
      <c r="O136" s="57"/>
      <c r="P136" s="59"/>
      <c r="Q136" s="55">
        <f t="shared" ref="Q136:S136" si="70">SUM(Q108:Q135)</f>
        <v>0</v>
      </c>
      <c r="R136" s="55">
        <f t="shared" si="70"/>
        <v>0</v>
      </c>
      <c r="S136" s="55">
        <f t="shared" si="70"/>
        <v>0</v>
      </c>
      <c r="T136" s="60">
        <f>SUM(T108:T135)</f>
        <v>0</v>
      </c>
      <c r="U136" s="55">
        <f t="shared" ref="U136:W136" si="71">SUM(U108:U135)</f>
        <v>0</v>
      </c>
      <c r="V136" s="55">
        <f t="shared" si="71"/>
        <v>0</v>
      </c>
      <c r="W136" s="55">
        <f t="shared" si="71"/>
        <v>0</v>
      </c>
      <c r="X136" s="60">
        <f>SUM(X108:X135)</f>
        <v>0</v>
      </c>
      <c r="Y136" s="55">
        <f>SUM(Y108:Y135)</f>
        <v>0</v>
      </c>
      <c r="Z136" s="55">
        <f t="shared" ref="Z136:AA136" si="72">SUM(Z108:Z135)</f>
        <v>61536500</v>
      </c>
      <c r="AA136" s="55">
        <f t="shared" si="72"/>
        <v>50037992</v>
      </c>
      <c r="AB136" s="60">
        <f>SUM(AB108:AB135)</f>
        <v>111574492</v>
      </c>
      <c r="AC136" s="55"/>
      <c r="AD136" s="55"/>
      <c r="AE136" s="55"/>
      <c r="AF136" s="60">
        <f>SUM(AF108:AF135)</f>
        <v>0</v>
      </c>
      <c r="AG136" s="53">
        <f>SUM(AG108:AG135)</f>
        <v>111574492</v>
      </c>
      <c r="AH136" s="54">
        <f>IF(ISERROR(AG136/I136),0,AG136/I136)</f>
        <v>0.93871309290591998</v>
      </c>
      <c r="AI136" s="54">
        <f>IF(ISERROR(AG136/$AG$304),0,AG136/$AG$304)</f>
        <v>8.2126387492438502E-2</v>
      </c>
    </row>
    <row r="137" spans="1:37" ht="12.75" customHeight="1">
      <c r="A137" s="36"/>
      <c r="B137" s="148" t="s">
        <v>63</v>
      </c>
      <c r="C137" s="149"/>
      <c r="D137" s="150"/>
      <c r="E137" s="18"/>
      <c r="F137" s="19"/>
      <c r="G137" s="20"/>
      <c r="H137" s="20"/>
      <c r="I137" s="183">
        <v>218429029</v>
      </c>
      <c r="J137" s="22"/>
      <c r="K137" s="23"/>
      <c r="L137" s="24"/>
      <c r="M137" s="24"/>
      <c r="N137" s="24"/>
      <c r="O137" s="19"/>
      <c r="P137" s="25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6"/>
      <c r="AI137" s="26"/>
    </row>
    <row r="138" spans="1:37" ht="30" customHeight="1" outlineLevel="1">
      <c r="A138" s="16">
        <v>1</v>
      </c>
      <c r="B138" s="79" t="s">
        <v>348</v>
      </c>
      <c r="C138" s="81">
        <v>41851</v>
      </c>
      <c r="D138" s="78" t="s">
        <v>118</v>
      </c>
      <c r="E138" s="78" t="s">
        <v>117</v>
      </c>
      <c r="F138" s="79" t="s">
        <v>109</v>
      </c>
      <c r="G138" s="27"/>
      <c r="H138" s="27"/>
      <c r="I138" s="184"/>
      <c r="J138" s="101">
        <v>3000000</v>
      </c>
      <c r="K138" s="39"/>
      <c r="L138" s="35"/>
      <c r="M138" s="35"/>
      <c r="N138" s="35"/>
      <c r="O138" s="93" t="s">
        <v>131</v>
      </c>
      <c r="P138" s="28"/>
      <c r="Q138" s="35"/>
      <c r="R138" s="35"/>
      <c r="S138" s="35"/>
      <c r="T138" s="40">
        <f>SUM(Q138:S138)</f>
        <v>0</v>
      </c>
      <c r="U138" s="35"/>
      <c r="V138" s="35"/>
      <c r="W138" s="35"/>
      <c r="X138" s="40">
        <f>SUM(U138:W138)</f>
        <v>0</v>
      </c>
      <c r="Y138" s="35"/>
      <c r="Z138" s="35">
        <v>3000000</v>
      </c>
      <c r="AA138" s="35"/>
      <c r="AB138" s="40">
        <f>SUM(Y138:AA138)</f>
        <v>3000000</v>
      </c>
      <c r="AC138" s="35"/>
      <c r="AD138" s="35"/>
      <c r="AE138" s="35"/>
      <c r="AF138" s="40">
        <f>SUM(AC138:AE138)</f>
        <v>0</v>
      </c>
      <c r="AG138" s="40">
        <f t="shared" ref="AG138:AG145" si="73">SUM(T138,X138,AB138,AF138)</f>
        <v>3000000</v>
      </c>
      <c r="AH138" s="41">
        <f>IF(ISERROR(AG138/$I$137),0,AG138/$I$137)</f>
        <v>1.3734438200519583E-2</v>
      </c>
      <c r="AI138" s="42">
        <f t="shared" ref="AI138:AI190" si="74">IF(ISERROR(AG138/$AG$304),"-",AG138/$AG$304)</f>
        <v>2.2082033093846886E-3</v>
      </c>
    </row>
    <row r="139" spans="1:37" ht="30" customHeight="1" outlineLevel="1">
      <c r="A139" s="16">
        <v>2</v>
      </c>
      <c r="B139" s="79" t="s">
        <v>349</v>
      </c>
      <c r="C139" s="81">
        <v>41851</v>
      </c>
      <c r="D139" s="78" t="s">
        <v>119</v>
      </c>
      <c r="E139" s="78" t="s">
        <v>117</v>
      </c>
      <c r="F139" s="79" t="s">
        <v>109</v>
      </c>
      <c r="G139" s="31"/>
      <c r="H139" s="31"/>
      <c r="I139" s="184"/>
      <c r="J139" s="101">
        <v>3000000</v>
      </c>
      <c r="K139" s="39"/>
      <c r="L139" s="35"/>
      <c r="M139" s="35"/>
      <c r="N139" s="35"/>
      <c r="O139" s="93" t="s">
        <v>131</v>
      </c>
      <c r="P139" s="32"/>
      <c r="Q139" s="35"/>
      <c r="R139" s="35"/>
      <c r="S139" s="35"/>
      <c r="T139" s="40">
        <f t="shared" ref="T139:T145" si="75">SUM(Q139:S139)</f>
        <v>0</v>
      </c>
      <c r="U139" s="35"/>
      <c r="V139" s="35"/>
      <c r="W139" s="35"/>
      <c r="X139" s="40">
        <f t="shared" ref="X139:X145" si="76">SUM(U139:W139)</f>
        <v>0</v>
      </c>
      <c r="Y139" s="35"/>
      <c r="Z139" s="35">
        <v>3000000</v>
      </c>
      <c r="AA139" s="35"/>
      <c r="AB139" s="40">
        <f t="shared" ref="AB139:AB190" si="77">SUM(Y139:AA139)</f>
        <v>3000000</v>
      </c>
      <c r="AC139" s="35"/>
      <c r="AD139" s="35"/>
      <c r="AE139" s="35"/>
      <c r="AF139" s="40">
        <f t="shared" ref="AF139:AF145" si="78">SUM(AC139:AE139)</f>
        <v>0</v>
      </c>
      <c r="AG139" s="40">
        <f t="shared" si="73"/>
        <v>3000000</v>
      </c>
      <c r="AH139" s="41">
        <f t="shared" ref="AH139:AH190" si="79">IF(ISERROR(AG139/$I$137),0,AG139/$I$137)</f>
        <v>1.3734438200519583E-2</v>
      </c>
      <c r="AI139" s="42">
        <f t="shared" si="74"/>
        <v>2.2082033093846886E-3</v>
      </c>
    </row>
    <row r="140" spans="1:37" ht="30" customHeight="1" outlineLevel="1">
      <c r="A140" s="16">
        <v>3</v>
      </c>
      <c r="B140" s="79" t="s">
        <v>350</v>
      </c>
      <c r="C140" s="81">
        <v>41849</v>
      </c>
      <c r="D140" s="78" t="s">
        <v>120</v>
      </c>
      <c r="E140" s="78" t="s">
        <v>117</v>
      </c>
      <c r="F140" s="79" t="s">
        <v>109</v>
      </c>
      <c r="G140" s="31"/>
      <c r="H140" s="31"/>
      <c r="I140" s="184"/>
      <c r="J140" s="101">
        <v>3000000</v>
      </c>
      <c r="K140" s="39"/>
      <c r="L140" s="35"/>
      <c r="M140" s="35"/>
      <c r="N140" s="35"/>
      <c r="O140" s="93" t="s">
        <v>131</v>
      </c>
      <c r="P140" s="32"/>
      <c r="Q140" s="35"/>
      <c r="R140" s="35"/>
      <c r="S140" s="35"/>
      <c r="T140" s="40">
        <f t="shared" si="75"/>
        <v>0</v>
      </c>
      <c r="U140" s="35"/>
      <c r="V140" s="35"/>
      <c r="W140" s="35"/>
      <c r="X140" s="40">
        <f t="shared" si="76"/>
        <v>0</v>
      </c>
      <c r="Y140" s="35"/>
      <c r="Z140" s="35">
        <v>3000000</v>
      </c>
      <c r="AA140" s="35"/>
      <c r="AB140" s="40">
        <f t="shared" si="77"/>
        <v>3000000</v>
      </c>
      <c r="AC140" s="35"/>
      <c r="AD140" s="35"/>
      <c r="AE140" s="35"/>
      <c r="AF140" s="40">
        <f t="shared" si="78"/>
        <v>0</v>
      </c>
      <c r="AG140" s="40">
        <f t="shared" si="73"/>
        <v>3000000</v>
      </c>
      <c r="AH140" s="41">
        <f t="shared" si="79"/>
        <v>1.3734438200519583E-2</v>
      </c>
      <c r="AI140" s="42">
        <f t="shared" si="74"/>
        <v>2.2082033093846886E-3</v>
      </c>
    </row>
    <row r="141" spans="1:37" ht="30" customHeight="1" outlineLevel="1">
      <c r="A141" s="16">
        <v>4</v>
      </c>
      <c r="B141" s="79" t="s">
        <v>351</v>
      </c>
      <c r="C141" s="81">
        <v>41849</v>
      </c>
      <c r="D141" s="78" t="s">
        <v>121</v>
      </c>
      <c r="E141" s="78" t="s">
        <v>117</v>
      </c>
      <c r="F141" s="79" t="s">
        <v>109</v>
      </c>
      <c r="G141" s="31"/>
      <c r="H141" s="31"/>
      <c r="I141" s="184"/>
      <c r="J141" s="101">
        <v>3000000</v>
      </c>
      <c r="K141" s="39"/>
      <c r="L141" s="35"/>
      <c r="M141" s="35"/>
      <c r="N141" s="35"/>
      <c r="O141" s="93" t="s">
        <v>131</v>
      </c>
      <c r="P141" s="32"/>
      <c r="Q141" s="35"/>
      <c r="R141" s="35"/>
      <c r="S141" s="35"/>
      <c r="T141" s="40">
        <f t="shared" si="75"/>
        <v>0</v>
      </c>
      <c r="U141" s="35"/>
      <c r="V141" s="35"/>
      <c r="W141" s="35"/>
      <c r="X141" s="40">
        <f t="shared" si="76"/>
        <v>0</v>
      </c>
      <c r="Y141" s="35"/>
      <c r="Z141" s="35">
        <v>3000000</v>
      </c>
      <c r="AA141" s="35"/>
      <c r="AB141" s="40">
        <f t="shared" si="77"/>
        <v>3000000</v>
      </c>
      <c r="AC141" s="35"/>
      <c r="AD141" s="35"/>
      <c r="AE141" s="35"/>
      <c r="AF141" s="40">
        <f t="shared" si="78"/>
        <v>0</v>
      </c>
      <c r="AG141" s="40">
        <f t="shared" si="73"/>
        <v>3000000</v>
      </c>
      <c r="AH141" s="41">
        <f t="shared" si="79"/>
        <v>1.3734438200519583E-2</v>
      </c>
      <c r="AI141" s="42">
        <f t="shared" si="74"/>
        <v>2.2082033093846886E-3</v>
      </c>
    </row>
    <row r="142" spans="1:37" ht="30" customHeight="1" outlineLevel="1">
      <c r="A142" s="16">
        <v>5</v>
      </c>
      <c r="B142" s="79" t="s">
        <v>352</v>
      </c>
      <c r="C142" s="81">
        <v>41851</v>
      </c>
      <c r="D142" s="78" t="s">
        <v>122</v>
      </c>
      <c r="E142" s="78" t="s">
        <v>117</v>
      </c>
      <c r="F142" s="79" t="s">
        <v>109</v>
      </c>
      <c r="G142" s="31"/>
      <c r="H142" s="31"/>
      <c r="I142" s="184"/>
      <c r="J142" s="101">
        <v>4000000</v>
      </c>
      <c r="K142" s="39"/>
      <c r="L142" s="35"/>
      <c r="M142" s="35"/>
      <c r="N142" s="35"/>
      <c r="O142" s="93" t="s">
        <v>131</v>
      </c>
      <c r="P142" s="32"/>
      <c r="Q142" s="35"/>
      <c r="R142" s="35"/>
      <c r="S142" s="35"/>
      <c r="T142" s="40">
        <f t="shared" si="75"/>
        <v>0</v>
      </c>
      <c r="U142" s="35"/>
      <c r="V142" s="35"/>
      <c r="W142" s="35"/>
      <c r="X142" s="40">
        <f t="shared" si="76"/>
        <v>0</v>
      </c>
      <c r="Y142" s="35"/>
      <c r="Z142" s="35">
        <v>4000000</v>
      </c>
      <c r="AA142" s="35"/>
      <c r="AB142" s="40">
        <f t="shared" si="77"/>
        <v>4000000</v>
      </c>
      <c r="AC142" s="35"/>
      <c r="AD142" s="35"/>
      <c r="AE142" s="35"/>
      <c r="AF142" s="40">
        <f t="shared" si="78"/>
        <v>0</v>
      </c>
      <c r="AG142" s="40">
        <f t="shared" si="73"/>
        <v>4000000</v>
      </c>
      <c r="AH142" s="41">
        <f t="shared" si="79"/>
        <v>1.8312584267359447E-2</v>
      </c>
      <c r="AI142" s="42">
        <f t="shared" si="74"/>
        <v>2.9442710791795852E-3</v>
      </c>
    </row>
    <row r="143" spans="1:37" ht="30" customHeight="1" outlineLevel="1">
      <c r="A143" s="16">
        <v>6</v>
      </c>
      <c r="B143" s="79" t="s">
        <v>353</v>
      </c>
      <c r="C143" s="81">
        <v>41851</v>
      </c>
      <c r="D143" s="78" t="s">
        <v>123</v>
      </c>
      <c r="E143" s="78" t="s">
        <v>117</v>
      </c>
      <c r="F143" s="79" t="s">
        <v>109</v>
      </c>
      <c r="G143" s="31"/>
      <c r="H143" s="31"/>
      <c r="I143" s="184"/>
      <c r="J143" s="101">
        <v>3000000</v>
      </c>
      <c r="K143" s="39"/>
      <c r="L143" s="35"/>
      <c r="M143" s="35"/>
      <c r="N143" s="35"/>
      <c r="O143" s="93" t="s">
        <v>131</v>
      </c>
      <c r="P143" s="32"/>
      <c r="Q143" s="35"/>
      <c r="R143" s="35"/>
      <c r="S143" s="35"/>
      <c r="T143" s="40">
        <f t="shared" si="75"/>
        <v>0</v>
      </c>
      <c r="U143" s="35"/>
      <c r="V143" s="35"/>
      <c r="W143" s="35"/>
      <c r="X143" s="40">
        <f t="shared" si="76"/>
        <v>0</v>
      </c>
      <c r="Y143" s="35"/>
      <c r="Z143" s="35">
        <v>3000000</v>
      </c>
      <c r="AA143" s="35"/>
      <c r="AB143" s="40">
        <f t="shared" si="77"/>
        <v>3000000</v>
      </c>
      <c r="AC143" s="35"/>
      <c r="AD143" s="35"/>
      <c r="AE143" s="35"/>
      <c r="AF143" s="40">
        <f t="shared" si="78"/>
        <v>0</v>
      </c>
      <c r="AG143" s="40">
        <f t="shared" si="73"/>
        <v>3000000</v>
      </c>
      <c r="AH143" s="41">
        <f t="shared" si="79"/>
        <v>1.3734438200519583E-2</v>
      </c>
      <c r="AI143" s="42">
        <f t="shared" si="74"/>
        <v>2.2082033093846886E-3</v>
      </c>
    </row>
    <row r="144" spans="1:37" ht="30" customHeight="1" outlineLevel="1">
      <c r="A144" s="16">
        <v>7</v>
      </c>
      <c r="B144" s="124" t="s">
        <v>354</v>
      </c>
      <c r="C144" s="125">
        <v>41851</v>
      </c>
      <c r="D144" s="126" t="s">
        <v>124</v>
      </c>
      <c r="E144" s="126" t="s">
        <v>117</v>
      </c>
      <c r="F144" s="124" t="s">
        <v>109</v>
      </c>
      <c r="G144" s="127"/>
      <c r="H144" s="127"/>
      <c r="I144" s="184"/>
      <c r="J144" s="101">
        <v>4000000</v>
      </c>
      <c r="K144" s="39"/>
      <c r="L144" s="35"/>
      <c r="M144" s="35"/>
      <c r="N144" s="35"/>
      <c r="O144" s="102" t="s">
        <v>131</v>
      </c>
      <c r="P144" s="115"/>
      <c r="Q144" s="129"/>
      <c r="R144" s="129"/>
      <c r="S144" s="129"/>
      <c r="T144" s="130">
        <f t="shared" si="75"/>
        <v>0</v>
      </c>
      <c r="U144" s="35"/>
      <c r="V144" s="35"/>
      <c r="W144" s="35"/>
      <c r="X144" s="40">
        <f t="shared" si="76"/>
        <v>0</v>
      </c>
      <c r="Y144" s="35"/>
      <c r="Z144" s="35">
        <v>4000000</v>
      </c>
      <c r="AA144" s="35"/>
      <c r="AB144" s="40">
        <f t="shared" si="77"/>
        <v>4000000</v>
      </c>
      <c r="AC144" s="35"/>
      <c r="AD144" s="35"/>
      <c r="AE144" s="35"/>
      <c r="AF144" s="40">
        <f t="shared" si="78"/>
        <v>0</v>
      </c>
      <c r="AG144" s="40">
        <f t="shared" si="73"/>
        <v>4000000</v>
      </c>
      <c r="AH144" s="41">
        <f t="shared" si="79"/>
        <v>1.8312584267359447E-2</v>
      </c>
      <c r="AI144" s="42">
        <f t="shared" si="74"/>
        <v>2.9442710791795852E-3</v>
      </c>
    </row>
    <row r="145" spans="1:35" ht="30" customHeight="1" outlineLevel="1">
      <c r="A145" s="16">
        <v>8</v>
      </c>
      <c r="B145" s="93" t="s">
        <v>355</v>
      </c>
      <c r="C145" s="82">
        <v>41849</v>
      </c>
      <c r="D145" s="103" t="s">
        <v>125</v>
      </c>
      <c r="E145" s="103" t="s">
        <v>117</v>
      </c>
      <c r="F145" s="93" t="s">
        <v>109</v>
      </c>
      <c r="G145" s="31"/>
      <c r="H145" s="31"/>
      <c r="I145" s="184"/>
      <c r="J145" s="101">
        <v>3000000</v>
      </c>
      <c r="K145" s="39"/>
      <c r="L145" s="35"/>
      <c r="M145" s="35"/>
      <c r="N145" s="35"/>
      <c r="O145" s="93" t="s">
        <v>131</v>
      </c>
      <c r="P145" s="39"/>
      <c r="Q145" s="105"/>
      <c r="R145" s="105"/>
      <c r="S145" s="105"/>
      <c r="T145" s="22">
        <f t="shared" si="75"/>
        <v>0</v>
      </c>
      <c r="U145" s="35"/>
      <c r="V145" s="35"/>
      <c r="W145" s="35"/>
      <c r="X145" s="40">
        <f t="shared" si="76"/>
        <v>0</v>
      </c>
      <c r="Y145" s="35"/>
      <c r="Z145" s="35">
        <v>3000000</v>
      </c>
      <c r="AA145" s="35"/>
      <c r="AB145" s="40">
        <f t="shared" si="77"/>
        <v>3000000</v>
      </c>
      <c r="AC145" s="35"/>
      <c r="AD145" s="35"/>
      <c r="AE145" s="35"/>
      <c r="AF145" s="40">
        <f t="shared" si="78"/>
        <v>0</v>
      </c>
      <c r="AG145" s="40">
        <f t="shared" si="73"/>
        <v>3000000</v>
      </c>
      <c r="AH145" s="41">
        <f t="shared" si="79"/>
        <v>1.3734438200519583E-2</v>
      </c>
      <c r="AI145" s="42">
        <f t="shared" si="74"/>
        <v>2.2082033093846886E-3</v>
      </c>
    </row>
    <row r="146" spans="1:35" ht="30" customHeight="1" outlineLevel="1">
      <c r="A146" s="16">
        <v>9</v>
      </c>
      <c r="B146" s="93" t="s">
        <v>516</v>
      </c>
      <c r="C146" s="82">
        <v>41871</v>
      </c>
      <c r="D146" s="103" t="s">
        <v>517</v>
      </c>
      <c r="E146" s="103" t="s">
        <v>117</v>
      </c>
      <c r="F146" s="93" t="s">
        <v>109</v>
      </c>
      <c r="G146" s="31"/>
      <c r="H146" s="31"/>
      <c r="I146" s="184"/>
      <c r="J146" s="101">
        <v>3500000</v>
      </c>
      <c r="K146" s="39"/>
      <c r="L146" s="35"/>
      <c r="M146" s="35"/>
      <c r="N146" s="35"/>
      <c r="O146" s="93" t="s">
        <v>131</v>
      </c>
      <c r="P146" s="39"/>
      <c r="Q146" s="105"/>
      <c r="R146" s="105"/>
      <c r="S146" s="105"/>
      <c r="T146" s="22">
        <f t="shared" ref="T146:T190" si="80">SUM(Q146:S146)</f>
        <v>0</v>
      </c>
      <c r="U146" s="35"/>
      <c r="V146" s="35"/>
      <c r="W146" s="35"/>
      <c r="X146" s="40">
        <f t="shared" ref="X146:X190" si="81">SUM(U146:W146)</f>
        <v>0</v>
      </c>
      <c r="Y146" s="35"/>
      <c r="Z146" s="35">
        <v>3500000</v>
      </c>
      <c r="AA146" s="35"/>
      <c r="AB146" s="40">
        <f t="shared" si="77"/>
        <v>3500000</v>
      </c>
      <c r="AC146" s="35"/>
      <c r="AD146" s="35"/>
      <c r="AE146" s="35"/>
      <c r="AF146" s="40">
        <f t="shared" ref="AF146:AF190" si="82">SUM(AC146:AE146)</f>
        <v>0</v>
      </c>
      <c r="AG146" s="40">
        <f t="shared" ref="AG146:AG190" si="83">SUM(T146,X146,AB146,AF146)</f>
        <v>3500000</v>
      </c>
      <c r="AH146" s="41">
        <f t="shared" si="79"/>
        <v>1.6023511233939514E-2</v>
      </c>
      <c r="AI146" s="42">
        <f t="shared" si="74"/>
        <v>2.5762371942821371E-3</v>
      </c>
    </row>
    <row r="147" spans="1:35" ht="30" customHeight="1" outlineLevel="1">
      <c r="A147" s="16">
        <v>10</v>
      </c>
      <c r="B147" s="93" t="s">
        <v>518</v>
      </c>
      <c r="C147" s="82">
        <v>41890</v>
      </c>
      <c r="D147" s="103" t="s">
        <v>519</v>
      </c>
      <c r="E147" s="103" t="s">
        <v>117</v>
      </c>
      <c r="F147" s="93" t="s">
        <v>109</v>
      </c>
      <c r="G147" s="31"/>
      <c r="H147" s="31"/>
      <c r="I147" s="184"/>
      <c r="J147" s="101">
        <v>3000000</v>
      </c>
      <c r="K147" s="39"/>
      <c r="L147" s="35"/>
      <c r="M147" s="35"/>
      <c r="N147" s="35"/>
      <c r="O147" s="93" t="s">
        <v>131</v>
      </c>
      <c r="P147" s="39"/>
      <c r="Q147" s="105"/>
      <c r="R147" s="105"/>
      <c r="S147" s="105"/>
      <c r="T147" s="22">
        <f t="shared" si="80"/>
        <v>0</v>
      </c>
      <c r="U147" s="35"/>
      <c r="V147" s="35"/>
      <c r="W147" s="35"/>
      <c r="X147" s="40">
        <f t="shared" si="81"/>
        <v>0</v>
      </c>
      <c r="Y147" s="35"/>
      <c r="Z147" s="35"/>
      <c r="AA147" s="35">
        <v>3000000</v>
      </c>
      <c r="AB147" s="40">
        <f t="shared" si="77"/>
        <v>3000000</v>
      </c>
      <c r="AC147" s="35"/>
      <c r="AD147" s="35"/>
      <c r="AE147" s="35"/>
      <c r="AF147" s="40">
        <f t="shared" si="82"/>
        <v>0</v>
      </c>
      <c r="AG147" s="40">
        <f t="shared" si="83"/>
        <v>3000000</v>
      </c>
      <c r="AH147" s="41">
        <f t="shared" si="79"/>
        <v>1.3734438200519583E-2</v>
      </c>
      <c r="AI147" s="42">
        <f t="shared" si="74"/>
        <v>2.2082033093846886E-3</v>
      </c>
    </row>
    <row r="148" spans="1:35" ht="30" customHeight="1" outlineLevel="1">
      <c r="A148" s="16">
        <v>11</v>
      </c>
      <c r="B148" s="93" t="s">
        <v>520</v>
      </c>
      <c r="C148" s="82">
        <v>41858</v>
      </c>
      <c r="D148" s="103" t="s">
        <v>521</v>
      </c>
      <c r="E148" s="103" t="s">
        <v>117</v>
      </c>
      <c r="F148" s="93" t="s">
        <v>109</v>
      </c>
      <c r="G148" s="31"/>
      <c r="H148" s="31"/>
      <c r="I148" s="184"/>
      <c r="J148" s="101">
        <v>3000000</v>
      </c>
      <c r="K148" s="39"/>
      <c r="L148" s="35"/>
      <c r="M148" s="35"/>
      <c r="N148" s="35"/>
      <c r="O148" s="93" t="s">
        <v>131</v>
      </c>
      <c r="P148" s="39"/>
      <c r="Q148" s="105"/>
      <c r="R148" s="105"/>
      <c r="S148" s="105"/>
      <c r="T148" s="22">
        <f t="shared" si="80"/>
        <v>0</v>
      </c>
      <c r="U148" s="35"/>
      <c r="V148" s="35"/>
      <c r="W148" s="35"/>
      <c r="X148" s="40">
        <f t="shared" si="81"/>
        <v>0</v>
      </c>
      <c r="Y148" s="35"/>
      <c r="Z148" s="35">
        <v>3000000</v>
      </c>
      <c r="AA148" s="35"/>
      <c r="AB148" s="40">
        <f t="shared" si="77"/>
        <v>3000000</v>
      </c>
      <c r="AC148" s="35"/>
      <c r="AD148" s="35"/>
      <c r="AE148" s="35"/>
      <c r="AF148" s="40">
        <f t="shared" si="82"/>
        <v>0</v>
      </c>
      <c r="AG148" s="40">
        <f t="shared" si="83"/>
        <v>3000000</v>
      </c>
      <c r="AH148" s="41">
        <f t="shared" si="79"/>
        <v>1.3734438200519583E-2</v>
      </c>
      <c r="AI148" s="42">
        <f t="shared" si="74"/>
        <v>2.2082033093846886E-3</v>
      </c>
    </row>
    <row r="149" spans="1:35" ht="30" customHeight="1" outlineLevel="1">
      <c r="A149" s="16">
        <v>12</v>
      </c>
      <c r="B149" s="93" t="s">
        <v>522</v>
      </c>
      <c r="C149" s="82">
        <v>41880</v>
      </c>
      <c r="D149" s="103" t="s">
        <v>523</v>
      </c>
      <c r="E149" s="103" t="s">
        <v>117</v>
      </c>
      <c r="F149" s="93" t="s">
        <v>109</v>
      </c>
      <c r="G149" s="31"/>
      <c r="H149" s="31"/>
      <c r="I149" s="184"/>
      <c r="J149" s="101">
        <v>3000000</v>
      </c>
      <c r="K149" s="39"/>
      <c r="L149" s="35"/>
      <c r="M149" s="35"/>
      <c r="N149" s="35"/>
      <c r="O149" s="93" t="s">
        <v>131</v>
      </c>
      <c r="P149" s="39"/>
      <c r="Q149" s="105"/>
      <c r="R149" s="105"/>
      <c r="S149" s="105"/>
      <c r="T149" s="22">
        <f t="shared" si="80"/>
        <v>0</v>
      </c>
      <c r="U149" s="35"/>
      <c r="V149" s="35"/>
      <c r="W149" s="35"/>
      <c r="X149" s="40">
        <f t="shared" si="81"/>
        <v>0</v>
      </c>
      <c r="Y149" s="35"/>
      <c r="Z149" s="35"/>
      <c r="AA149" s="35">
        <v>3000000</v>
      </c>
      <c r="AB149" s="40">
        <f t="shared" si="77"/>
        <v>3000000</v>
      </c>
      <c r="AC149" s="35"/>
      <c r="AD149" s="35"/>
      <c r="AE149" s="35"/>
      <c r="AF149" s="40">
        <f t="shared" si="82"/>
        <v>0</v>
      </c>
      <c r="AG149" s="40">
        <f t="shared" si="83"/>
        <v>3000000</v>
      </c>
      <c r="AH149" s="41">
        <f t="shared" si="79"/>
        <v>1.3734438200519583E-2</v>
      </c>
      <c r="AI149" s="42">
        <f t="shared" si="74"/>
        <v>2.2082033093846886E-3</v>
      </c>
    </row>
    <row r="150" spans="1:35" ht="30" customHeight="1" outlineLevel="1">
      <c r="A150" s="16">
        <v>13</v>
      </c>
      <c r="B150" s="93" t="s">
        <v>536</v>
      </c>
      <c r="C150" s="82">
        <v>41865</v>
      </c>
      <c r="D150" s="103" t="s">
        <v>524</v>
      </c>
      <c r="E150" s="103" t="s">
        <v>117</v>
      </c>
      <c r="F150" s="93" t="s">
        <v>109</v>
      </c>
      <c r="G150" s="31"/>
      <c r="H150" s="31"/>
      <c r="I150" s="184"/>
      <c r="J150" s="101">
        <v>3000000</v>
      </c>
      <c r="K150" s="39"/>
      <c r="L150" s="35"/>
      <c r="M150" s="35"/>
      <c r="N150" s="35"/>
      <c r="O150" s="93" t="s">
        <v>131</v>
      </c>
      <c r="P150" s="39"/>
      <c r="Q150" s="105"/>
      <c r="R150" s="105"/>
      <c r="S150" s="105"/>
      <c r="T150" s="22">
        <f t="shared" si="80"/>
        <v>0</v>
      </c>
      <c r="U150" s="35"/>
      <c r="V150" s="35"/>
      <c r="W150" s="35"/>
      <c r="X150" s="40">
        <f t="shared" si="81"/>
        <v>0</v>
      </c>
      <c r="Y150" s="35"/>
      <c r="Z150" s="35">
        <v>3000000</v>
      </c>
      <c r="AA150" s="35"/>
      <c r="AB150" s="40">
        <f t="shared" si="77"/>
        <v>3000000</v>
      </c>
      <c r="AC150" s="35"/>
      <c r="AD150" s="35"/>
      <c r="AE150" s="35"/>
      <c r="AF150" s="40">
        <f t="shared" si="82"/>
        <v>0</v>
      </c>
      <c r="AG150" s="40">
        <f t="shared" si="83"/>
        <v>3000000</v>
      </c>
      <c r="AH150" s="41">
        <f t="shared" si="79"/>
        <v>1.3734438200519583E-2</v>
      </c>
      <c r="AI150" s="42">
        <f t="shared" si="74"/>
        <v>2.2082033093846886E-3</v>
      </c>
    </row>
    <row r="151" spans="1:35" ht="30" customHeight="1" outlineLevel="1">
      <c r="A151" s="16">
        <v>14</v>
      </c>
      <c r="B151" s="93" t="s">
        <v>537</v>
      </c>
      <c r="C151" s="82">
        <v>41894</v>
      </c>
      <c r="D151" s="103" t="s">
        <v>525</v>
      </c>
      <c r="E151" s="103" t="s">
        <v>117</v>
      </c>
      <c r="F151" s="93" t="s">
        <v>109</v>
      </c>
      <c r="G151" s="31"/>
      <c r="H151" s="31"/>
      <c r="I151" s="184"/>
      <c r="J151" s="101">
        <v>3000000</v>
      </c>
      <c r="K151" s="39"/>
      <c r="L151" s="35"/>
      <c r="M151" s="35"/>
      <c r="N151" s="35"/>
      <c r="O151" s="93" t="s">
        <v>131</v>
      </c>
      <c r="P151" s="39"/>
      <c r="Q151" s="105"/>
      <c r="R151" s="105"/>
      <c r="S151" s="105"/>
      <c r="T151" s="22">
        <f t="shared" si="80"/>
        <v>0</v>
      </c>
      <c r="U151" s="35"/>
      <c r="V151" s="35"/>
      <c r="W151" s="35"/>
      <c r="X151" s="40">
        <f t="shared" si="81"/>
        <v>0</v>
      </c>
      <c r="Y151" s="35"/>
      <c r="Z151" s="35"/>
      <c r="AA151" s="35"/>
      <c r="AB151" s="40">
        <f t="shared" si="77"/>
        <v>0</v>
      </c>
      <c r="AC151" s="35"/>
      <c r="AD151" s="35"/>
      <c r="AE151" s="35"/>
      <c r="AF151" s="40">
        <f t="shared" si="82"/>
        <v>0</v>
      </c>
      <c r="AG151" s="40">
        <f t="shared" si="83"/>
        <v>0</v>
      </c>
      <c r="AH151" s="41">
        <f t="shared" si="79"/>
        <v>0</v>
      </c>
      <c r="AI151" s="42">
        <f t="shared" si="74"/>
        <v>0</v>
      </c>
    </row>
    <row r="152" spans="1:35" ht="30" customHeight="1" outlineLevel="1">
      <c r="A152" s="16">
        <v>15</v>
      </c>
      <c r="B152" s="93" t="s">
        <v>538</v>
      </c>
      <c r="C152" s="82">
        <v>41865</v>
      </c>
      <c r="D152" s="103" t="s">
        <v>526</v>
      </c>
      <c r="E152" s="103" t="s">
        <v>117</v>
      </c>
      <c r="F152" s="93" t="s">
        <v>109</v>
      </c>
      <c r="G152" s="31"/>
      <c r="H152" s="31"/>
      <c r="I152" s="184"/>
      <c r="J152" s="101">
        <v>12500000</v>
      </c>
      <c r="K152" s="39"/>
      <c r="L152" s="35"/>
      <c r="M152" s="35"/>
      <c r="N152" s="35"/>
      <c r="O152" s="93" t="s">
        <v>131</v>
      </c>
      <c r="P152" s="39"/>
      <c r="Q152" s="105"/>
      <c r="R152" s="105"/>
      <c r="S152" s="105"/>
      <c r="T152" s="22">
        <f t="shared" si="80"/>
        <v>0</v>
      </c>
      <c r="U152" s="35"/>
      <c r="V152" s="35"/>
      <c r="W152" s="35"/>
      <c r="X152" s="40">
        <f t="shared" si="81"/>
        <v>0</v>
      </c>
      <c r="Y152" s="35"/>
      <c r="Z152" s="35">
        <v>12500000</v>
      </c>
      <c r="AA152" s="35"/>
      <c r="AB152" s="40">
        <f t="shared" si="77"/>
        <v>12500000</v>
      </c>
      <c r="AC152" s="35"/>
      <c r="AD152" s="35"/>
      <c r="AE152" s="35"/>
      <c r="AF152" s="40">
        <f t="shared" si="82"/>
        <v>0</v>
      </c>
      <c r="AG152" s="40">
        <f t="shared" si="83"/>
        <v>12500000</v>
      </c>
      <c r="AH152" s="41">
        <f t="shared" si="79"/>
        <v>5.7226825835498263E-2</v>
      </c>
      <c r="AI152" s="42">
        <f t="shared" si="74"/>
        <v>9.2008471224362034E-3</v>
      </c>
    </row>
    <row r="153" spans="1:35" ht="30" customHeight="1" outlineLevel="1">
      <c r="A153" s="16">
        <v>16</v>
      </c>
      <c r="B153" s="93" t="s">
        <v>539</v>
      </c>
      <c r="C153" s="82">
        <v>41880</v>
      </c>
      <c r="D153" s="103" t="s">
        <v>527</v>
      </c>
      <c r="E153" s="103" t="s">
        <v>117</v>
      </c>
      <c r="F153" s="93" t="s">
        <v>109</v>
      </c>
      <c r="G153" s="31"/>
      <c r="H153" s="31"/>
      <c r="I153" s="184"/>
      <c r="J153" s="101">
        <v>3000000</v>
      </c>
      <c r="K153" s="39"/>
      <c r="L153" s="35"/>
      <c r="M153" s="35"/>
      <c r="N153" s="35"/>
      <c r="O153" s="93" t="s">
        <v>131</v>
      </c>
      <c r="P153" s="39"/>
      <c r="Q153" s="105"/>
      <c r="R153" s="105"/>
      <c r="S153" s="105"/>
      <c r="T153" s="22">
        <f t="shared" si="80"/>
        <v>0</v>
      </c>
      <c r="U153" s="35"/>
      <c r="V153" s="35"/>
      <c r="W153" s="35"/>
      <c r="X153" s="40">
        <f t="shared" si="81"/>
        <v>0</v>
      </c>
      <c r="Y153" s="35"/>
      <c r="Z153" s="35"/>
      <c r="AA153" s="35">
        <v>3000000</v>
      </c>
      <c r="AB153" s="40">
        <f t="shared" si="77"/>
        <v>3000000</v>
      </c>
      <c r="AC153" s="35"/>
      <c r="AD153" s="35"/>
      <c r="AE153" s="35"/>
      <c r="AF153" s="40">
        <f t="shared" si="82"/>
        <v>0</v>
      </c>
      <c r="AG153" s="40">
        <f t="shared" si="83"/>
        <v>3000000</v>
      </c>
      <c r="AH153" s="41">
        <f t="shared" si="79"/>
        <v>1.3734438200519583E-2</v>
      </c>
      <c r="AI153" s="42">
        <f t="shared" si="74"/>
        <v>2.2082033093846886E-3</v>
      </c>
    </row>
    <row r="154" spans="1:35" ht="30" customHeight="1" outlineLevel="1">
      <c r="A154" s="16">
        <v>17</v>
      </c>
      <c r="B154" s="93" t="s">
        <v>540</v>
      </c>
      <c r="C154" s="82">
        <v>41890</v>
      </c>
      <c r="D154" s="103" t="s">
        <v>528</v>
      </c>
      <c r="E154" s="103" t="s">
        <v>117</v>
      </c>
      <c r="F154" s="93" t="s">
        <v>109</v>
      </c>
      <c r="G154" s="31"/>
      <c r="H154" s="31"/>
      <c r="I154" s="184"/>
      <c r="J154" s="101">
        <v>3000000</v>
      </c>
      <c r="K154" s="39"/>
      <c r="L154" s="35"/>
      <c r="M154" s="35"/>
      <c r="N154" s="35"/>
      <c r="O154" s="93" t="s">
        <v>131</v>
      </c>
      <c r="P154" s="39"/>
      <c r="Q154" s="105"/>
      <c r="R154" s="105"/>
      <c r="S154" s="105"/>
      <c r="T154" s="22">
        <f t="shared" si="80"/>
        <v>0</v>
      </c>
      <c r="U154" s="35"/>
      <c r="V154" s="35"/>
      <c r="W154" s="35"/>
      <c r="X154" s="40">
        <f t="shared" si="81"/>
        <v>0</v>
      </c>
      <c r="Y154" s="35"/>
      <c r="Z154" s="35"/>
      <c r="AA154" s="35">
        <v>3000000</v>
      </c>
      <c r="AB154" s="40">
        <f t="shared" si="77"/>
        <v>3000000</v>
      </c>
      <c r="AC154" s="35"/>
      <c r="AD154" s="35"/>
      <c r="AE154" s="35"/>
      <c r="AF154" s="40">
        <f t="shared" si="82"/>
        <v>0</v>
      </c>
      <c r="AG154" s="40">
        <f t="shared" si="83"/>
        <v>3000000</v>
      </c>
      <c r="AH154" s="41">
        <f t="shared" si="79"/>
        <v>1.3734438200519583E-2</v>
      </c>
      <c r="AI154" s="42">
        <f t="shared" si="74"/>
        <v>2.2082033093846886E-3</v>
      </c>
    </row>
    <row r="155" spans="1:35" ht="30" customHeight="1" outlineLevel="1">
      <c r="A155" s="16">
        <v>18</v>
      </c>
      <c r="B155" s="93" t="s">
        <v>541</v>
      </c>
      <c r="C155" s="82">
        <v>41880</v>
      </c>
      <c r="D155" s="103" t="s">
        <v>529</v>
      </c>
      <c r="E155" s="103" t="s">
        <v>117</v>
      </c>
      <c r="F155" s="93" t="s">
        <v>109</v>
      </c>
      <c r="G155" s="31"/>
      <c r="H155" s="31"/>
      <c r="I155" s="184"/>
      <c r="J155" s="101">
        <v>3000000</v>
      </c>
      <c r="K155" s="39"/>
      <c r="L155" s="35"/>
      <c r="M155" s="35"/>
      <c r="N155" s="35"/>
      <c r="O155" s="93" t="s">
        <v>131</v>
      </c>
      <c r="P155" s="39"/>
      <c r="Q155" s="105"/>
      <c r="R155" s="105"/>
      <c r="S155" s="105"/>
      <c r="T155" s="22">
        <f t="shared" si="80"/>
        <v>0</v>
      </c>
      <c r="U155" s="35"/>
      <c r="V155" s="35"/>
      <c r="W155" s="35"/>
      <c r="X155" s="40">
        <f t="shared" si="81"/>
        <v>0</v>
      </c>
      <c r="Y155" s="35"/>
      <c r="Z155" s="35"/>
      <c r="AA155" s="35">
        <v>3000000</v>
      </c>
      <c r="AB155" s="40">
        <f t="shared" si="77"/>
        <v>3000000</v>
      </c>
      <c r="AC155" s="35"/>
      <c r="AD155" s="35"/>
      <c r="AE155" s="35"/>
      <c r="AF155" s="40">
        <f t="shared" si="82"/>
        <v>0</v>
      </c>
      <c r="AG155" s="40">
        <f t="shared" si="83"/>
        <v>3000000</v>
      </c>
      <c r="AH155" s="41">
        <f t="shared" si="79"/>
        <v>1.3734438200519583E-2</v>
      </c>
      <c r="AI155" s="42">
        <f t="shared" si="74"/>
        <v>2.2082033093846886E-3</v>
      </c>
    </row>
    <row r="156" spans="1:35" ht="30" customHeight="1" outlineLevel="1">
      <c r="A156" s="16">
        <v>19</v>
      </c>
      <c r="B156" s="93" t="s">
        <v>542</v>
      </c>
      <c r="C156" s="82">
        <v>41873</v>
      </c>
      <c r="D156" s="103" t="s">
        <v>530</v>
      </c>
      <c r="E156" s="103" t="s">
        <v>117</v>
      </c>
      <c r="F156" s="93" t="s">
        <v>109</v>
      </c>
      <c r="G156" s="31"/>
      <c r="H156" s="31"/>
      <c r="I156" s="184"/>
      <c r="J156" s="101">
        <v>3000000</v>
      </c>
      <c r="K156" s="39"/>
      <c r="L156" s="35"/>
      <c r="M156" s="35"/>
      <c r="N156" s="35"/>
      <c r="O156" s="93" t="s">
        <v>131</v>
      </c>
      <c r="P156" s="39"/>
      <c r="Q156" s="105"/>
      <c r="R156" s="105"/>
      <c r="S156" s="105"/>
      <c r="T156" s="22">
        <f t="shared" si="80"/>
        <v>0</v>
      </c>
      <c r="U156" s="35"/>
      <c r="V156" s="35"/>
      <c r="W156" s="35"/>
      <c r="X156" s="40">
        <f t="shared" si="81"/>
        <v>0</v>
      </c>
      <c r="Y156" s="35"/>
      <c r="Z156" s="35">
        <v>3000000</v>
      </c>
      <c r="AA156" s="35"/>
      <c r="AB156" s="40">
        <f t="shared" si="77"/>
        <v>3000000</v>
      </c>
      <c r="AC156" s="35"/>
      <c r="AD156" s="35"/>
      <c r="AE156" s="35"/>
      <c r="AF156" s="40">
        <f t="shared" si="82"/>
        <v>0</v>
      </c>
      <c r="AG156" s="40">
        <f t="shared" si="83"/>
        <v>3000000</v>
      </c>
      <c r="AH156" s="41">
        <f t="shared" si="79"/>
        <v>1.3734438200519583E-2</v>
      </c>
      <c r="AI156" s="42">
        <f t="shared" si="74"/>
        <v>2.2082033093846886E-3</v>
      </c>
    </row>
    <row r="157" spans="1:35" ht="30" customHeight="1" outlineLevel="1">
      <c r="A157" s="16">
        <v>20</v>
      </c>
      <c r="B157" s="93" t="s">
        <v>543</v>
      </c>
      <c r="C157" s="82">
        <v>41880</v>
      </c>
      <c r="D157" s="103" t="s">
        <v>531</v>
      </c>
      <c r="E157" s="103" t="s">
        <v>117</v>
      </c>
      <c r="F157" s="93" t="s">
        <v>109</v>
      </c>
      <c r="G157" s="31"/>
      <c r="H157" s="31"/>
      <c r="I157" s="184"/>
      <c r="J157" s="101">
        <v>3000000</v>
      </c>
      <c r="K157" s="39"/>
      <c r="L157" s="35"/>
      <c r="M157" s="35"/>
      <c r="N157" s="35"/>
      <c r="O157" s="93" t="s">
        <v>131</v>
      </c>
      <c r="P157" s="39"/>
      <c r="Q157" s="105"/>
      <c r="R157" s="105"/>
      <c r="S157" s="105"/>
      <c r="T157" s="22">
        <f t="shared" si="80"/>
        <v>0</v>
      </c>
      <c r="U157" s="35"/>
      <c r="V157" s="35"/>
      <c r="W157" s="35"/>
      <c r="X157" s="40">
        <f t="shared" si="81"/>
        <v>0</v>
      </c>
      <c r="Y157" s="35"/>
      <c r="Z157" s="35"/>
      <c r="AA157" s="35">
        <v>3000000</v>
      </c>
      <c r="AB157" s="40">
        <f t="shared" si="77"/>
        <v>3000000</v>
      </c>
      <c r="AC157" s="35"/>
      <c r="AD157" s="35"/>
      <c r="AE157" s="35"/>
      <c r="AF157" s="40">
        <f t="shared" si="82"/>
        <v>0</v>
      </c>
      <c r="AG157" s="40">
        <f t="shared" si="83"/>
        <v>3000000</v>
      </c>
      <c r="AH157" s="41">
        <f t="shared" si="79"/>
        <v>1.3734438200519583E-2</v>
      </c>
      <c r="AI157" s="42">
        <f t="shared" si="74"/>
        <v>2.2082033093846886E-3</v>
      </c>
    </row>
    <row r="158" spans="1:35" ht="30" customHeight="1" outlineLevel="1">
      <c r="A158" s="16">
        <v>21</v>
      </c>
      <c r="B158" s="93" t="s">
        <v>544</v>
      </c>
      <c r="C158" s="82">
        <v>41865</v>
      </c>
      <c r="D158" s="103" t="s">
        <v>532</v>
      </c>
      <c r="E158" s="103" t="s">
        <v>117</v>
      </c>
      <c r="F158" s="93" t="s">
        <v>109</v>
      </c>
      <c r="G158" s="31"/>
      <c r="H158" s="31"/>
      <c r="I158" s="184"/>
      <c r="J158" s="101">
        <v>3000000</v>
      </c>
      <c r="K158" s="39"/>
      <c r="L158" s="35"/>
      <c r="M158" s="35"/>
      <c r="N158" s="35"/>
      <c r="O158" s="93" t="s">
        <v>131</v>
      </c>
      <c r="P158" s="39"/>
      <c r="Q158" s="105"/>
      <c r="R158" s="105"/>
      <c r="S158" s="105"/>
      <c r="T158" s="22">
        <f t="shared" si="80"/>
        <v>0</v>
      </c>
      <c r="U158" s="35"/>
      <c r="V158" s="35"/>
      <c r="W158" s="35"/>
      <c r="X158" s="40">
        <f t="shared" si="81"/>
        <v>0</v>
      </c>
      <c r="Y158" s="35"/>
      <c r="Z158" s="35">
        <v>3000000</v>
      </c>
      <c r="AA158" s="35"/>
      <c r="AB158" s="40">
        <f t="shared" si="77"/>
        <v>3000000</v>
      </c>
      <c r="AC158" s="35"/>
      <c r="AD158" s="35"/>
      <c r="AE158" s="35"/>
      <c r="AF158" s="40">
        <f t="shared" si="82"/>
        <v>0</v>
      </c>
      <c r="AG158" s="40">
        <f t="shared" si="83"/>
        <v>3000000</v>
      </c>
      <c r="AH158" s="41">
        <f t="shared" si="79"/>
        <v>1.3734438200519583E-2</v>
      </c>
      <c r="AI158" s="42">
        <f t="shared" si="74"/>
        <v>2.2082033093846886E-3</v>
      </c>
    </row>
    <row r="159" spans="1:35" ht="30" customHeight="1" outlineLevel="1">
      <c r="A159" s="16">
        <v>22</v>
      </c>
      <c r="B159" s="93" t="s">
        <v>545</v>
      </c>
      <c r="C159" s="82">
        <v>41880</v>
      </c>
      <c r="D159" s="103" t="s">
        <v>533</v>
      </c>
      <c r="E159" s="103" t="s">
        <v>117</v>
      </c>
      <c r="F159" s="93" t="s">
        <v>109</v>
      </c>
      <c r="G159" s="31"/>
      <c r="H159" s="31"/>
      <c r="I159" s="184"/>
      <c r="J159" s="101">
        <v>3000000</v>
      </c>
      <c r="K159" s="39"/>
      <c r="L159" s="35"/>
      <c r="M159" s="35"/>
      <c r="N159" s="35"/>
      <c r="O159" s="93" t="s">
        <v>131</v>
      </c>
      <c r="P159" s="39"/>
      <c r="Q159" s="105"/>
      <c r="R159" s="105"/>
      <c r="S159" s="105"/>
      <c r="T159" s="22">
        <f t="shared" si="80"/>
        <v>0</v>
      </c>
      <c r="U159" s="35"/>
      <c r="V159" s="35"/>
      <c r="W159" s="35"/>
      <c r="X159" s="40">
        <f t="shared" si="81"/>
        <v>0</v>
      </c>
      <c r="Y159" s="35"/>
      <c r="Z159" s="35"/>
      <c r="AA159" s="35">
        <v>3000000</v>
      </c>
      <c r="AB159" s="40">
        <f t="shared" si="77"/>
        <v>3000000</v>
      </c>
      <c r="AC159" s="35"/>
      <c r="AD159" s="35"/>
      <c r="AE159" s="35"/>
      <c r="AF159" s="40">
        <f t="shared" si="82"/>
        <v>0</v>
      </c>
      <c r="AG159" s="40">
        <f t="shared" si="83"/>
        <v>3000000</v>
      </c>
      <c r="AH159" s="41">
        <f t="shared" si="79"/>
        <v>1.3734438200519583E-2</v>
      </c>
      <c r="AI159" s="42">
        <f t="shared" si="74"/>
        <v>2.2082033093846886E-3</v>
      </c>
    </row>
    <row r="160" spans="1:35" ht="30" customHeight="1" outlineLevel="1">
      <c r="A160" s="16">
        <v>23</v>
      </c>
      <c r="B160" s="93" t="s">
        <v>546</v>
      </c>
      <c r="C160" s="82">
        <v>41872</v>
      </c>
      <c r="D160" s="103" t="s">
        <v>534</v>
      </c>
      <c r="E160" s="103" t="s">
        <v>117</v>
      </c>
      <c r="F160" s="93" t="s">
        <v>109</v>
      </c>
      <c r="G160" s="31"/>
      <c r="H160" s="31"/>
      <c r="I160" s="184"/>
      <c r="J160" s="101">
        <v>3000000</v>
      </c>
      <c r="K160" s="39"/>
      <c r="L160" s="35"/>
      <c r="M160" s="35"/>
      <c r="N160" s="35"/>
      <c r="O160" s="93" t="s">
        <v>131</v>
      </c>
      <c r="P160" s="39"/>
      <c r="Q160" s="105"/>
      <c r="R160" s="105"/>
      <c r="S160" s="105"/>
      <c r="T160" s="22">
        <f t="shared" si="80"/>
        <v>0</v>
      </c>
      <c r="U160" s="35"/>
      <c r="V160" s="35"/>
      <c r="W160" s="35"/>
      <c r="X160" s="40">
        <f t="shared" si="81"/>
        <v>0</v>
      </c>
      <c r="Y160" s="35"/>
      <c r="Z160" s="35">
        <v>3000000</v>
      </c>
      <c r="AA160" s="35"/>
      <c r="AB160" s="40">
        <f t="shared" si="77"/>
        <v>3000000</v>
      </c>
      <c r="AC160" s="35"/>
      <c r="AD160" s="35"/>
      <c r="AE160" s="35"/>
      <c r="AF160" s="40">
        <f t="shared" si="82"/>
        <v>0</v>
      </c>
      <c r="AG160" s="40">
        <f t="shared" si="83"/>
        <v>3000000</v>
      </c>
      <c r="AH160" s="41">
        <f t="shared" si="79"/>
        <v>1.3734438200519583E-2</v>
      </c>
      <c r="AI160" s="42">
        <f t="shared" si="74"/>
        <v>2.2082033093846886E-3</v>
      </c>
    </row>
    <row r="161" spans="1:35" ht="30" customHeight="1" outlineLevel="1">
      <c r="A161" s="16">
        <v>24</v>
      </c>
      <c r="B161" s="93" t="s">
        <v>547</v>
      </c>
      <c r="C161" s="82">
        <v>41871</v>
      </c>
      <c r="D161" s="103" t="s">
        <v>535</v>
      </c>
      <c r="E161" s="103" t="s">
        <v>117</v>
      </c>
      <c r="F161" s="93" t="s">
        <v>109</v>
      </c>
      <c r="G161" s="31"/>
      <c r="H161" s="31"/>
      <c r="I161" s="184"/>
      <c r="J161" s="101">
        <v>3000000</v>
      </c>
      <c r="K161" s="39"/>
      <c r="L161" s="35"/>
      <c r="M161" s="35"/>
      <c r="N161" s="35"/>
      <c r="O161" s="93" t="s">
        <v>131</v>
      </c>
      <c r="P161" s="39"/>
      <c r="Q161" s="105"/>
      <c r="R161" s="105"/>
      <c r="S161" s="105"/>
      <c r="T161" s="22">
        <f t="shared" si="80"/>
        <v>0</v>
      </c>
      <c r="U161" s="35"/>
      <c r="V161" s="35"/>
      <c r="W161" s="35"/>
      <c r="X161" s="40">
        <f t="shared" si="81"/>
        <v>0</v>
      </c>
      <c r="Y161" s="35"/>
      <c r="Z161" s="35">
        <v>3000000</v>
      </c>
      <c r="AA161" s="35"/>
      <c r="AB161" s="40">
        <f t="shared" si="77"/>
        <v>3000000</v>
      </c>
      <c r="AC161" s="35"/>
      <c r="AD161" s="35"/>
      <c r="AE161" s="35"/>
      <c r="AF161" s="40">
        <f t="shared" si="82"/>
        <v>0</v>
      </c>
      <c r="AG161" s="40">
        <f t="shared" si="83"/>
        <v>3000000</v>
      </c>
      <c r="AH161" s="41">
        <f t="shared" si="79"/>
        <v>1.3734438200519583E-2</v>
      </c>
      <c r="AI161" s="42">
        <f t="shared" si="74"/>
        <v>2.2082033093846886E-3</v>
      </c>
    </row>
    <row r="162" spans="1:35" ht="30" customHeight="1" outlineLevel="1">
      <c r="A162" s="16">
        <v>25</v>
      </c>
      <c r="B162" s="93" t="s">
        <v>548</v>
      </c>
      <c r="C162" s="82">
        <v>41880</v>
      </c>
      <c r="D162" s="103" t="s">
        <v>551</v>
      </c>
      <c r="E162" s="103" t="s">
        <v>117</v>
      </c>
      <c r="F162" s="93" t="s">
        <v>109</v>
      </c>
      <c r="G162" s="31"/>
      <c r="H162" s="31"/>
      <c r="I162" s="184"/>
      <c r="J162" s="101">
        <v>3000000</v>
      </c>
      <c r="K162" s="39"/>
      <c r="L162" s="35"/>
      <c r="M162" s="35"/>
      <c r="N162" s="35"/>
      <c r="O162" s="93" t="s">
        <v>131</v>
      </c>
      <c r="P162" s="39"/>
      <c r="Q162" s="105"/>
      <c r="R162" s="105"/>
      <c r="S162" s="105"/>
      <c r="T162" s="22">
        <f t="shared" si="80"/>
        <v>0</v>
      </c>
      <c r="U162" s="35"/>
      <c r="V162" s="35"/>
      <c r="W162" s="35"/>
      <c r="X162" s="40">
        <f t="shared" si="81"/>
        <v>0</v>
      </c>
      <c r="Y162" s="35"/>
      <c r="Z162" s="35"/>
      <c r="AA162" s="35">
        <v>3000000</v>
      </c>
      <c r="AB162" s="40">
        <f t="shared" si="77"/>
        <v>3000000</v>
      </c>
      <c r="AC162" s="35"/>
      <c r="AD162" s="35"/>
      <c r="AE162" s="35"/>
      <c r="AF162" s="40">
        <f t="shared" si="82"/>
        <v>0</v>
      </c>
      <c r="AG162" s="40">
        <f t="shared" si="83"/>
        <v>3000000</v>
      </c>
      <c r="AH162" s="41">
        <f t="shared" si="79"/>
        <v>1.3734438200519583E-2</v>
      </c>
      <c r="AI162" s="42">
        <f t="shared" si="74"/>
        <v>2.2082033093846886E-3</v>
      </c>
    </row>
    <row r="163" spans="1:35" ht="30" customHeight="1" outlineLevel="1">
      <c r="A163" s="16">
        <v>26</v>
      </c>
      <c r="B163" s="93" t="s">
        <v>549</v>
      </c>
      <c r="C163" s="82">
        <v>41858</v>
      </c>
      <c r="D163" s="103" t="s">
        <v>552</v>
      </c>
      <c r="E163" s="103" t="s">
        <v>117</v>
      </c>
      <c r="F163" s="93" t="s">
        <v>109</v>
      </c>
      <c r="G163" s="31"/>
      <c r="H163" s="31"/>
      <c r="I163" s="184"/>
      <c r="J163" s="101">
        <v>12000000</v>
      </c>
      <c r="K163" s="39"/>
      <c r="L163" s="35"/>
      <c r="M163" s="35"/>
      <c r="N163" s="35"/>
      <c r="O163" s="93" t="s">
        <v>131</v>
      </c>
      <c r="P163" s="39"/>
      <c r="Q163" s="105"/>
      <c r="R163" s="105"/>
      <c r="S163" s="105"/>
      <c r="T163" s="22">
        <f t="shared" si="80"/>
        <v>0</v>
      </c>
      <c r="U163" s="35"/>
      <c r="V163" s="35"/>
      <c r="W163" s="35"/>
      <c r="X163" s="40">
        <f t="shared" si="81"/>
        <v>0</v>
      </c>
      <c r="Y163" s="35"/>
      <c r="Z163" s="35">
        <v>12000000</v>
      </c>
      <c r="AA163" s="35"/>
      <c r="AB163" s="40">
        <f t="shared" si="77"/>
        <v>12000000</v>
      </c>
      <c r="AC163" s="35"/>
      <c r="AD163" s="35"/>
      <c r="AE163" s="35"/>
      <c r="AF163" s="40">
        <f t="shared" si="82"/>
        <v>0</v>
      </c>
      <c r="AG163" s="40">
        <f t="shared" si="83"/>
        <v>12000000</v>
      </c>
      <c r="AH163" s="41">
        <f t="shared" si="79"/>
        <v>5.4937752802078334E-2</v>
      </c>
      <c r="AI163" s="42">
        <f t="shared" si="74"/>
        <v>8.8328132375387544E-3</v>
      </c>
    </row>
    <row r="164" spans="1:35" ht="30" customHeight="1" outlineLevel="1">
      <c r="A164" s="16">
        <v>27</v>
      </c>
      <c r="B164" s="93" t="s">
        <v>550</v>
      </c>
      <c r="C164" s="82">
        <v>41858</v>
      </c>
      <c r="D164" s="103" t="s">
        <v>553</v>
      </c>
      <c r="E164" s="103" t="s">
        <v>117</v>
      </c>
      <c r="F164" s="93" t="s">
        <v>109</v>
      </c>
      <c r="G164" s="31"/>
      <c r="H164" s="31"/>
      <c r="I164" s="184"/>
      <c r="J164" s="101">
        <v>3000000</v>
      </c>
      <c r="K164" s="39"/>
      <c r="L164" s="35"/>
      <c r="M164" s="35"/>
      <c r="N164" s="35"/>
      <c r="O164" s="93" t="s">
        <v>131</v>
      </c>
      <c r="P164" s="39"/>
      <c r="Q164" s="105"/>
      <c r="R164" s="105"/>
      <c r="S164" s="105"/>
      <c r="T164" s="22">
        <f t="shared" si="80"/>
        <v>0</v>
      </c>
      <c r="U164" s="35"/>
      <c r="V164" s="35"/>
      <c r="W164" s="35"/>
      <c r="X164" s="40">
        <f t="shared" si="81"/>
        <v>0</v>
      </c>
      <c r="Y164" s="35"/>
      <c r="Z164" s="35">
        <v>3000000</v>
      </c>
      <c r="AA164" s="35"/>
      <c r="AB164" s="40">
        <f t="shared" si="77"/>
        <v>3000000</v>
      </c>
      <c r="AC164" s="35"/>
      <c r="AD164" s="35"/>
      <c r="AE164" s="35"/>
      <c r="AF164" s="40">
        <f t="shared" si="82"/>
        <v>0</v>
      </c>
      <c r="AG164" s="40">
        <f t="shared" si="83"/>
        <v>3000000</v>
      </c>
      <c r="AH164" s="41">
        <f t="shared" si="79"/>
        <v>1.3734438200519583E-2</v>
      </c>
      <c r="AI164" s="42">
        <f t="shared" si="74"/>
        <v>2.2082033093846886E-3</v>
      </c>
    </row>
    <row r="165" spans="1:35" ht="30" customHeight="1" outlineLevel="1">
      <c r="A165" s="16">
        <v>28</v>
      </c>
      <c r="B165" s="93" t="s">
        <v>565</v>
      </c>
      <c r="C165" s="82">
        <v>41863</v>
      </c>
      <c r="D165" s="103" t="s">
        <v>554</v>
      </c>
      <c r="E165" s="103" t="s">
        <v>117</v>
      </c>
      <c r="F165" s="93" t="s">
        <v>109</v>
      </c>
      <c r="G165" s="31"/>
      <c r="H165" s="31"/>
      <c r="I165" s="184"/>
      <c r="J165" s="101">
        <v>11500000</v>
      </c>
      <c r="K165" s="39"/>
      <c r="L165" s="35"/>
      <c r="M165" s="35"/>
      <c r="N165" s="35"/>
      <c r="O165" s="93" t="s">
        <v>131</v>
      </c>
      <c r="P165" s="39"/>
      <c r="Q165" s="105"/>
      <c r="R165" s="105"/>
      <c r="S165" s="105"/>
      <c r="T165" s="22">
        <f t="shared" si="80"/>
        <v>0</v>
      </c>
      <c r="U165" s="35"/>
      <c r="V165" s="35"/>
      <c r="W165" s="35"/>
      <c r="X165" s="40">
        <f t="shared" si="81"/>
        <v>0</v>
      </c>
      <c r="Y165" s="35"/>
      <c r="Z165" s="35">
        <v>11500000</v>
      </c>
      <c r="AA165" s="35"/>
      <c r="AB165" s="40">
        <f t="shared" si="77"/>
        <v>11500000</v>
      </c>
      <c r="AC165" s="35"/>
      <c r="AD165" s="35"/>
      <c r="AE165" s="35"/>
      <c r="AF165" s="40">
        <f t="shared" si="82"/>
        <v>0</v>
      </c>
      <c r="AG165" s="40">
        <f t="shared" si="83"/>
        <v>11500000</v>
      </c>
      <c r="AH165" s="41">
        <f t="shared" si="79"/>
        <v>5.2648679768658405E-2</v>
      </c>
      <c r="AI165" s="42">
        <f t="shared" si="74"/>
        <v>8.4647793526413072E-3</v>
      </c>
    </row>
    <row r="166" spans="1:35" ht="30" customHeight="1" outlineLevel="1">
      <c r="A166" s="16">
        <v>29</v>
      </c>
      <c r="B166" s="93" t="s">
        <v>566</v>
      </c>
      <c r="C166" s="82">
        <v>41890</v>
      </c>
      <c r="D166" s="103" t="s">
        <v>555</v>
      </c>
      <c r="E166" s="103" t="s">
        <v>117</v>
      </c>
      <c r="F166" s="93" t="s">
        <v>109</v>
      </c>
      <c r="G166" s="31"/>
      <c r="H166" s="31"/>
      <c r="I166" s="184"/>
      <c r="J166" s="101">
        <v>3000000</v>
      </c>
      <c r="K166" s="39"/>
      <c r="L166" s="35"/>
      <c r="M166" s="35"/>
      <c r="N166" s="35"/>
      <c r="O166" s="93" t="s">
        <v>131</v>
      </c>
      <c r="P166" s="39"/>
      <c r="Q166" s="105"/>
      <c r="R166" s="105"/>
      <c r="S166" s="105"/>
      <c r="T166" s="22">
        <f t="shared" si="80"/>
        <v>0</v>
      </c>
      <c r="U166" s="35"/>
      <c r="V166" s="35"/>
      <c r="W166" s="35"/>
      <c r="X166" s="40">
        <f t="shared" si="81"/>
        <v>0</v>
      </c>
      <c r="Y166" s="35"/>
      <c r="Z166" s="35"/>
      <c r="AA166" s="35">
        <v>3000000</v>
      </c>
      <c r="AB166" s="40">
        <f t="shared" si="77"/>
        <v>3000000</v>
      </c>
      <c r="AC166" s="35"/>
      <c r="AD166" s="35"/>
      <c r="AE166" s="35"/>
      <c r="AF166" s="40">
        <f t="shared" si="82"/>
        <v>0</v>
      </c>
      <c r="AG166" s="40">
        <f t="shared" si="83"/>
        <v>3000000</v>
      </c>
      <c r="AH166" s="41">
        <f t="shared" si="79"/>
        <v>1.3734438200519583E-2</v>
      </c>
      <c r="AI166" s="42">
        <f t="shared" si="74"/>
        <v>2.2082033093846886E-3</v>
      </c>
    </row>
    <row r="167" spans="1:35" ht="30" customHeight="1" outlineLevel="1">
      <c r="A167" s="16">
        <v>30</v>
      </c>
      <c r="B167" s="93" t="s">
        <v>567</v>
      </c>
      <c r="C167" s="82">
        <v>41890</v>
      </c>
      <c r="D167" s="103" t="s">
        <v>556</v>
      </c>
      <c r="E167" s="103" t="s">
        <v>117</v>
      </c>
      <c r="F167" s="93" t="s">
        <v>109</v>
      </c>
      <c r="G167" s="31"/>
      <c r="H167" s="31"/>
      <c r="I167" s="184"/>
      <c r="J167" s="101">
        <v>3000000</v>
      </c>
      <c r="K167" s="39"/>
      <c r="L167" s="35"/>
      <c r="M167" s="35"/>
      <c r="N167" s="35"/>
      <c r="O167" s="93" t="s">
        <v>131</v>
      </c>
      <c r="P167" s="39"/>
      <c r="Q167" s="105"/>
      <c r="R167" s="105"/>
      <c r="S167" s="105"/>
      <c r="T167" s="22">
        <f t="shared" si="80"/>
        <v>0</v>
      </c>
      <c r="U167" s="35"/>
      <c r="V167" s="35"/>
      <c r="W167" s="35"/>
      <c r="X167" s="40">
        <f t="shared" si="81"/>
        <v>0</v>
      </c>
      <c r="Y167" s="35"/>
      <c r="Z167" s="35"/>
      <c r="AA167" s="35">
        <v>3000000</v>
      </c>
      <c r="AB167" s="40">
        <f t="shared" si="77"/>
        <v>3000000</v>
      </c>
      <c r="AC167" s="35"/>
      <c r="AD167" s="35"/>
      <c r="AE167" s="35"/>
      <c r="AF167" s="40">
        <f t="shared" si="82"/>
        <v>0</v>
      </c>
      <c r="AG167" s="40">
        <f t="shared" si="83"/>
        <v>3000000</v>
      </c>
      <c r="AH167" s="41">
        <f t="shared" si="79"/>
        <v>1.3734438200519583E-2</v>
      </c>
      <c r="AI167" s="42">
        <f t="shared" si="74"/>
        <v>2.2082033093846886E-3</v>
      </c>
    </row>
    <row r="168" spans="1:35" ht="30" customHeight="1" outlineLevel="1">
      <c r="A168" s="16">
        <v>31</v>
      </c>
      <c r="B168" s="93" t="s">
        <v>568</v>
      </c>
      <c r="C168" s="82">
        <v>41890</v>
      </c>
      <c r="D168" s="103" t="s">
        <v>557</v>
      </c>
      <c r="E168" s="103" t="s">
        <v>117</v>
      </c>
      <c r="F168" s="93" t="s">
        <v>109</v>
      </c>
      <c r="G168" s="31"/>
      <c r="H168" s="31"/>
      <c r="I168" s="184"/>
      <c r="J168" s="101">
        <v>3000000</v>
      </c>
      <c r="K168" s="39"/>
      <c r="L168" s="35"/>
      <c r="M168" s="35"/>
      <c r="N168" s="35"/>
      <c r="O168" s="93" t="s">
        <v>131</v>
      </c>
      <c r="P168" s="39"/>
      <c r="Q168" s="105"/>
      <c r="R168" s="105"/>
      <c r="S168" s="105"/>
      <c r="T168" s="22">
        <f t="shared" si="80"/>
        <v>0</v>
      </c>
      <c r="U168" s="35"/>
      <c r="V168" s="35"/>
      <c r="W168" s="35"/>
      <c r="X168" s="40">
        <f t="shared" si="81"/>
        <v>0</v>
      </c>
      <c r="Y168" s="35"/>
      <c r="Z168" s="35"/>
      <c r="AA168" s="35">
        <v>3000000</v>
      </c>
      <c r="AB168" s="40">
        <f t="shared" si="77"/>
        <v>3000000</v>
      </c>
      <c r="AC168" s="35"/>
      <c r="AD168" s="35"/>
      <c r="AE168" s="35"/>
      <c r="AF168" s="40">
        <f t="shared" si="82"/>
        <v>0</v>
      </c>
      <c r="AG168" s="40">
        <f t="shared" si="83"/>
        <v>3000000</v>
      </c>
      <c r="AH168" s="41">
        <f t="shared" si="79"/>
        <v>1.3734438200519583E-2</v>
      </c>
      <c r="AI168" s="42">
        <f t="shared" si="74"/>
        <v>2.2082033093846886E-3</v>
      </c>
    </row>
    <row r="169" spans="1:35" ht="30" customHeight="1" outlineLevel="1">
      <c r="A169" s="16">
        <v>32</v>
      </c>
      <c r="B169" s="93" t="s">
        <v>569</v>
      </c>
      <c r="C169" s="82">
        <v>41905</v>
      </c>
      <c r="D169" s="103" t="s">
        <v>558</v>
      </c>
      <c r="E169" s="103" t="s">
        <v>117</v>
      </c>
      <c r="F169" s="93" t="s">
        <v>109</v>
      </c>
      <c r="G169" s="31"/>
      <c r="H169" s="31"/>
      <c r="I169" s="184"/>
      <c r="J169" s="101">
        <v>11500000</v>
      </c>
      <c r="K169" s="39"/>
      <c r="L169" s="35"/>
      <c r="M169" s="35"/>
      <c r="N169" s="35"/>
      <c r="O169" s="93" t="s">
        <v>131</v>
      </c>
      <c r="P169" s="39"/>
      <c r="Q169" s="105"/>
      <c r="R169" s="105"/>
      <c r="S169" s="105"/>
      <c r="T169" s="22">
        <f t="shared" si="80"/>
        <v>0</v>
      </c>
      <c r="U169" s="35"/>
      <c r="V169" s="35"/>
      <c r="W169" s="35"/>
      <c r="X169" s="40">
        <f t="shared" si="81"/>
        <v>0</v>
      </c>
      <c r="Y169" s="35"/>
      <c r="Z169" s="35"/>
      <c r="AA169" s="35"/>
      <c r="AB169" s="40">
        <f t="shared" si="77"/>
        <v>0</v>
      </c>
      <c r="AC169" s="35"/>
      <c r="AD169" s="35"/>
      <c r="AE169" s="35"/>
      <c r="AF169" s="40">
        <f t="shared" si="82"/>
        <v>0</v>
      </c>
      <c r="AG169" s="40">
        <f t="shared" si="83"/>
        <v>0</v>
      </c>
      <c r="AH169" s="41">
        <f t="shared" si="79"/>
        <v>0</v>
      </c>
      <c r="AI169" s="42">
        <f t="shared" si="74"/>
        <v>0</v>
      </c>
    </row>
    <row r="170" spans="1:35" ht="30" customHeight="1" outlineLevel="1">
      <c r="A170" s="16">
        <v>33</v>
      </c>
      <c r="B170" s="93" t="s">
        <v>570</v>
      </c>
      <c r="C170" s="82">
        <v>41905</v>
      </c>
      <c r="D170" s="103" t="s">
        <v>559</v>
      </c>
      <c r="E170" s="103" t="s">
        <v>117</v>
      </c>
      <c r="F170" s="93" t="s">
        <v>109</v>
      </c>
      <c r="G170" s="31"/>
      <c r="H170" s="31"/>
      <c r="I170" s="184"/>
      <c r="J170" s="101">
        <v>3929029</v>
      </c>
      <c r="K170" s="39"/>
      <c r="L170" s="35"/>
      <c r="M170" s="35"/>
      <c r="N170" s="35"/>
      <c r="O170" s="93" t="s">
        <v>131</v>
      </c>
      <c r="P170" s="39"/>
      <c r="Q170" s="105"/>
      <c r="R170" s="105"/>
      <c r="S170" s="105"/>
      <c r="T170" s="22">
        <f t="shared" si="80"/>
        <v>0</v>
      </c>
      <c r="U170" s="35"/>
      <c r="V170" s="35"/>
      <c r="W170" s="35"/>
      <c r="X170" s="40">
        <f t="shared" si="81"/>
        <v>0</v>
      </c>
      <c r="Y170" s="35"/>
      <c r="Z170" s="35"/>
      <c r="AA170" s="35"/>
      <c r="AB170" s="40">
        <f t="shared" si="77"/>
        <v>0</v>
      </c>
      <c r="AC170" s="35"/>
      <c r="AD170" s="35"/>
      <c r="AE170" s="35"/>
      <c r="AF170" s="40">
        <f t="shared" si="82"/>
        <v>0</v>
      </c>
      <c r="AG170" s="40">
        <f t="shared" si="83"/>
        <v>0</v>
      </c>
      <c r="AH170" s="41">
        <f t="shared" si="79"/>
        <v>0</v>
      </c>
      <c r="AI170" s="42">
        <f t="shared" si="74"/>
        <v>0</v>
      </c>
    </row>
    <row r="171" spans="1:35" ht="30" customHeight="1" outlineLevel="1">
      <c r="A171" s="16">
        <v>34</v>
      </c>
      <c r="B171" s="93" t="s">
        <v>571</v>
      </c>
      <c r="C171" s="82">
        <v>41865</v>
      </c>
      <c r="D171" s="103" t="s">
        <v>560</v>
      </c>
      <c r="E171" s="103" t="s">
        <v>117</v>
      </c>
      <c r="F171" s="93" t="s">
        <v>109</v>
      </c>
      <c r="G171" s="31"/>
      <c r="H171" s="31"/>
      <c r="I171" s="184"/>
      <c r="J171" s="101">
        <v>3000000</v>
      </c>
      <c r="K171" s="39"/>
      <c r="L171" s="35"/>
      <c r="M171" s="35"/>
      <c r="N171" s="35"/>
      <c r="O171" s="93" t="s">
        <v>131</v>
      </c>
      <c r="P171" s="39"/>
      <c r="Q171" s="105"/>
      <c r="R171" s="105"/>
      <c r="S171" s="105"/>
      <c r="T171" s="22">
        <f t="shared" si="80"/>
        <v>0</v>
      </c>
      <c r="U171" s="35"/>
      <c r="V171" s="35"/>
      <c r="W171" s="35"/>
      <c r="X171" s="40">
        <f t="shared" si="81"/>
        <v>0</v>
      </c>
      <c r="Y171" s="35"/>
      <c r="Z171" s="35">
        <v>3000000</v>
      </c>
      <c r="AA171" s="35"/>
      <c r="AB171" s="40">
        <f t="shared" si="77"/>
        <v>3000000</v>
      </c>
      <c r="AC171" s="35"/>
      <c r="AD171" s="35"/>
      <c r="AE171" s="35"/>
      <c r="AF171" s="40">
        <f t="shared" si="82"/>
        <v>0</v>
      </c>
      <c r="AG171" s="40">
        <f t="shared" si="83"/>
        <v>3000000</v>
      </c>
      <c r="AH171" s="41">
        <f t="shared" si="79"/>
        <v>1.3734438200519583E-2</v>
      </c>
      <c r="AI171" s="42">
        <f t="shared" si="74"/>
        <v>2.2082033093846886E-3</v>
      </c>
    </row>
    <row r="172" spans="1:35" ht="30" customHeight="1" outlineLevel="1">
      <c r="A172" s="16">
        <v>35</v>
      </c>
      <c r="B172" s="93" t="s">
        <v>572</v>
      </c>
      <c r="C172" s="82">
        <v>41880</v>
      </c>
      <c r="D172" s="103" t="s">
        <v>561</v>
      </c>
      <c r="E172" s="103" t="s">
        <v>117</v>
      </c>
      <c r="F172" s="93" t="s">
        <v>109</v>
      </c>
      <c r="G172" s="31"/>
      <c r="H172" s="31"/>
      <c r="I172" s="184"/>
      <c r="J172" s="101">
        <v>3000000</v>
      </c>
      <c r="K172" s="39"/>
      <c r="L172" s="35"/>
      <c r="M172" s="35"/>
      <c r="N172" s="35"/>
      <c r="O172" s="93" t="s">
        <v>131</v>
      </c>
      <c r="P172" s="39"/>
      <c r="Q172" s="105"/>
      <c r="R172" s="105"/>
      <c r="S172" s="105"/>
      <c r="T172" s="22">
        <f t="shared" si="80"/>
        <v>0</v>
      </c>
      <c r="U172" s="35"/>
      <c r="V172" s="35"/>
      <c r="W172" s="35"/>
      <c r="X172" s="40">
        <f t="shared" si="81"/>
        <v>0</v>
      </c>
      <c r="Y172" s="35"/>
      <c r="Z172" s="35"/>
      <c r="AA172" s="35">
        <v>3000000</v>
      </c>
      <c r="AB172" s="40">
        <f t="shared" si="77"/>
        <v>3000000</v>
      </c>
      <c r="AC172" s="35"/>
      <c r="AD172" s="35"/>
      <c r="AE172" s="35"/>
      <c r="AF172" s="40">
        <f t="shared" si="82"/>
        <v>0</v>
      </c>
      <c r="AG172" s="40">
        <f t="shared" si="83"/>
        <v>3000000</v>
      </c>
      <c r="AH172" s="41">
        <f t="shared" si="79"/>
        <v>1.3734438200519583E-2</v>
      </c>
      <c r="AI172" s="42">
        <f t="shared" si="74"/>
        <v>2.2082033093846886E-3</v>
      </c>
    </row>
    <row r="173" spans="1:35" ht="30" customHeight="1" outlineLevel="1">
      <c r="A173" s="16">
        <v>36</v>
      </c>
      <c r="B173" s="93" t="s">
        <v>573</v>
      </c>
      <c r="C173" s="82">
        <v>41865</v>
      </c>
      <c r="D173" s="103" t="s">
        <v>562</v>
      </c>
      <c r="E173" s="103" t="s">
        <v>117</v>
      </c>
      <c r="F173" s="93" t="s">
        <v>109</v>
      </c>
      <c r="G173" s="31"/>
      <c r="H173" s="31"/>
      <c r="I173" s="184"/>
      <c r="J173" s="101">
        <v>5000000</v>
      </c>
      <c r="K173" s="39"/>
      <c r="L173" s="35"/>
      <c r="M173" s="35"/>
      <c r="N173" s="35"/>
      <c r="O173" s="93" t="s">
        <v>131</v>
      </c>
      <c r="P173" s="39"/>
      <c r="Q173" s="105"/>
      <c r="R173" s="105"/>
      <c r="S173" s="105"/>
      <c r="T173" s="22">
        <f t="shared" si="80"/>
        <v>0</v>
      </c>
      <c r="U173" s="35"/>
      <c r="V173" s="35"/>
      <c r="W173" s="35"/>
      <c r="X173" s="40">
        <f t="shared" si="81"/>
        <v>0</v>
      </c>
      <c r="Y173" s="35"/>
      <c r="Z173" s="35">
        <v>5000000</v>
      </c>
      <c r="AA173" s="35"/>
      <c r="AB173" s="40">
        <f t="shared" si="77"/>
        <v>5000000</v>
      </c>
      <c r="AC173" s="35"/>
      <c r="AD173" s="35"/>
      <c r="AE173" s="35"/>
      <c r="AF173" s="40">
        <f t="shared" si="82"/>
        <v>0</v>
      </c>
      <c r="AG173" s="40">
        <f t="shared" si="83"/>
        <v>5000000</v>
      </c>
      <c r="AH173" s="41">
        <f t="shared" si="79"/>
        <v>2.2890730334199305E-2</v>
      </c>
      <c r="AI173" s="42">
        <f t="shared" si="74"/>
        <v>3.6803388489744814E-3</v>
      </c>
    </row>
    <row r="174" spans="1:35" ht="30" customHeight="1" outlineLevel="1">
      <c r="A174" s="16">
        <v>37</v>
      </c>
      <c r="B174" s="93" t="s">
        <v>574</v>
      </c>
      <c r="C174" s="82">
        <v>41905</v>
      </c>
      <c r="D174" s="103" t="s">
        <v>563</v>
      </c>
      <c r="E174" s="103" t="s">
        <v>117</v>
      </c>
      <c r="F174" s="93" t="s">
        <v>109</v>
      </c>
      <c r="G174" s="31"/>
      <c r="H174" s="31"/>
      <c r="I174" s="184"/>
      <c r="J174" s="101">
        <v>3000000</v>
      </c>
      <c r="K174" s="39"/>
      <c r="L174" s="35"/>
      <c r="M174" s="35"/>
      <c r="N174" s="35"/>
      <c r="O174" s="93" t="s">
        <v>131</v>
      </c>
      <c r="P174" s="39"/>
      <c r="Q174" s="105"/>
      <c r="R174" s="105"/>
      <c r="S174" s="105"/>
      <c r="T174" s="22">
        <f t="shared" si="80"/>
        <v>0</v>
      </c>
      <c r="U174" s="35"/>
      <c r="V174" s="35"/>
      <c r="W174" s="35"/>
      <c r="X174" s="40">
        <f t="shared" si="81"/>
        <v>0</v>
      </c>
      <c r="Y174" s="35"/>
      <c r="Z174" s="35"/>
      <c r="AA174" s="35"/>
      <c r="AB174" s="40">
        <f t="shared" si="77"/>
        <v>0</v>
      </c>
      <c r="AC174" s="35"/>
      <c r="AD174" s="35"/>
      <c r="AE174" s="35"/>
      <c r="AF174" s="40">
        <f t="shared" si="82"/>
        <v>0</v>
      </c>
      <c r="AG174" s="40">
        <f t="shared" si="83"/>
        <v>0</v>
      </c>
      <c r="AH174" s="41">
        <f t="shared" si="79"/>
        <v>0</v>
      </c>
      <c r="AI174" s="42">
        <f t="shared" si="74"/>
        <v>0</v>
      </c>
    </row>
    <row r="175" spans="1:35" ht="30" customHeight="1" outlineLevel="1">
      <c r="A175" s="16">
        <v>38</v>
      </c>
      <c r="B175" s="93" t="s">
        <v>575</v>
      </c>
      <c r="C175" s="82">
        <v>41871</v>
      </c>
      <c r="D175" s="103" t="s">
        <v>564</v>
      </c>
      <c r="E175" s="103" t="s">
        <v>117</v>
      </c>
      <c r="F175" s="93" t="s">
        <v>109</v>
      </c>
      <c r="G175" s="31"/>
      <c r="H175" s="31"/>
      <c r="I175" s="184"/>
      <c r="J175" s="101">
        <v>4000000</v>
      </c>
      <c r="K175" s="39"/>
      <c r="L175" s="35"/>
      <c r="M175" s="35"/>
      <c r="N175" s="35"/>
      <c r="O175" s="93" t="s">
        <v>131</v>
      </c>
      <c r="P175" s="39"/>
      <c r="Q175" s="105"/>
      <c r="R175" s="105"/>
      <c r="S175" s="105"/>
      <c r="T175" s="22">
        <f t="shared" si="80"/>
        <v>0</v>
      </c>
      <c r="U175" s="35"/>
      <c r="V175" s="35"/>
      <c r="W175" s="35"/>
      <c r="X175" s="40">
        <f t="shared" si="81"/>
        <v>0</v>
      </c>
      <c r="Y175" s="35"/>
      <c r="Z175" s="35">
        <v>4000000</v>
      </c>
      <c r="AA175" s="35"/>
      <c r="AB175" s="40">
        <f t="shared" si="77"/>
        <v>4000000</v>
      </c>
      <c r="AC175" s="35"/>
      <c r="AD175" s="35"/>
      <c r="AE175" s="35"/>
      <c r="AF175" s="40">
        <f t="shared" si="82"/>
        <v>0</v>
      </c>
      <c r="AG175" s="40">
        <f t="shared" si="83"/>
        <v>4000000</v>
      </c>
      <c r="AH175" s="41">
        <f t="shared" si="79"/>
        <v>1.8312584267359447E-2</v>
      </c>
      <c r="AI175" s="42">
        <f t="shared" si="74"/>
        <v>2.9442710791795852E-3</v>
      </c>
    </row>
    <row r="176" spans="1:35" ht="30" customHeight="1" outlineLevel="1">
      <c r="A176" s="16">
        <v>39</v>
      </c>
      <c r="B176" s="93" t="s">
        <v>576</v>
      </c>
      <c r="C176" s="82">
        <v>41865</v>
      </c>
      <c r="D176" s="103" t="s">
        <v>589</v>
      </c>
      <c r="E176" s="103" t="s">
        <v>117</v>
      </c>
      <c r="F176" s="93" t="s">
        <v>109</v>
      </c>
      <c r="G176" s="31"/>
      <c r="H176" s="31"/>
      <c r="I176" s="184"/>
      <c r="J176" s="101">
        <v>3000000</v>
      </c>
      <c r="K176" s="39"/>
      <c r="L176" s="35"/>
      <c r="M176" s="35"/>
      <c r="N176" s="35"/>
      <c r="O176" s="93" t="s">
        <v>131</v>
      </c>
      <c r="P176" s="39"/>
      <c r="Q176" s="105"/>
      <c r="R176" s="105"/>
      <c r="S176" s="105"/>
      <c r="T176" s="22">
        <f t="shared" si="80"/>
        <v>0</v>
      </c>
      <c r="U176" s="35"/>
      <c r="V176" s="35"/>
      <c r="W176" s="35"/>
      <c r="X176" s="40">
        <f t="shared" si="81"/>
        <v>0</v>
      </c>
      <c r="Y176" s="35"/>
      <c r="Z176" s="35">
        <v>3000000</v>
      </c>
      <c r="AA176" s="35"/>
      <c r="AB176" s="40">
        <f t="shared" si="77"/>
        <v>3000000</v>
      </c>
      <c r="AC176" s="35"/>
      <c r="AD176" s="35"/>
      <c r="AE176" s="35"/>
      <c r="AF176" s="40">
        <f t="shared" si="82"/>
        <v>0</v>
      </c>
      <c r="AG176" s="40">
        <f t="shared" si="83"/>
        <v>3000000</v>
      </c>
      <c r="AH176" s="41">
        <f t="shared" si="79"/>
        <v>1.3734438200519583E-2</v>
      </c>
      <c r="AI176" s="42">
        <f t="shared" si="74"/>
        <v>2.2082033093846886E-3</v>
      </c>
    </row>
    <row r="177" spans="1:35" ht="30" customHeight="1" outlineLevel="1">
      <c r="A177" s="16">
        <v>40</v>
      </c>
      <c r="B177" s="93" t="s">
        <v>566</v>
      </c>
      <c r="C177" s="82">
        <v>41890</v>
      </c>
      <c r="D177" s="103" t="s">
        <v>590</v>
      </c>
      <c r="E177" s="103" t="s">
        <v>117</v>
      </c>
      <c r="F177" s="93" t="s">
        <v>109</v>
      </c>
      <c r="G177" s="31"/>
      <c r="H177" s="31"/>
      <c r="I177" s="184"/>
      <c r="J177" s="101">
        <v>3000000</v>
      </c>
      <c r="K177" s="39"/>
      <c r="L177" s="35"/>
      <c r="M177" s="35"/>
      <c r="N177" s="35"/>
      <c r="O177" s="93" t="s">
        <v>131</v>
      </c>
      <c r="P177" s="39"/>
      <c r="Q177" s="105"/>
      <c r="R177" s="105"/>
      <c r="S177" s="105"/>
      <c r="T177" s="22">
        <f t="shared" si="80"/>
        <v>0</v>
      </c>
      <c r="U177" s="35"/>
      <c r="V177" s="35"/>
      <c r="W177" s="35"/>
      <c r="X177" s="40">
        <f t="shared" si="81"/>
        <v>0</v>
      </c>
      <c r="Y177" s="35"/>
      <c r="Z177" s="35"/>
      <c r="AA177" s="35">
        <v>3000000</v>
      </c>
      <c r="AB177" s="40">
        <f t="shared" si="77"/>
        <v>3000000</v>
      </c>
      <c r="AC177" s="35"/>
      <c r="AD177" s="35"/>
      <c r="AE177" s="35"/>
      <c r="AF177" s="40">
        <f t="shared" si="82"/>
        <v>0</v>
      </c>
      <c r="AG177" s="40">
        <f t="shared" si="83"/>
        <v>3000000</v>
      </c>
      <c r="AH177" s="41">
        <f t="shared" si="79"/>
        <v>1.3734438200519583E-2</v>
      </c>
      <c r="AI177" s="42">
        <f t="shared" si="74"/>
        <v>2.2082033093846886E-3</v>
      </c>
    </row>
    <row r="178" spans="1:35" ht="30" customHeight="1" outlineLevel="1">
      <c r="A178" s="16">
        <v>41</v>
      </c>
      <c r="B178" s="93" t="s">
        <v>577</v>
      </c>
      <c r="C178" s="82">
        <v>41880</v>
      </c>
      <c r="D178" s="103" t="s">
        <v>591</v>
      </c>
      <c r="E178" s="103" t="s">
        <v>117</v>
      </c>
      <c r="F178" s="93" t="s">
        <v>109</v>
      </c>
      <c r="G178" s="31"/>
      <c r="H178" s="31"/>
      <c r="I178" s="184"/>
      <c r="J178" s="101">
        <v>11000000</v>
      </c>
      <c r="K178" s="39"/>
      <c r="L178" s="35"/>
      <c r="M178" s="35"/>
      <c r="N178" s="35"/>
      <c r="O178" s="93" t="s">
        <v>131</v>
      </c>
      <c r="P178" s="39"/>
      <c r="Q178" s="105"/>
      <c r="R178" s="105"/>
      <c r="S178" s="105"/>
      <c r="T178" s="22">
        <f t="shared" si="80"/>
        <v>0</v>
      </c>
      <c r="U178" s="35"/>
      <c r="V178" s="35"/>
      <c r="W178" s="35"/>
      <c r="X178" s="40">
        <f t="shared" si="81"/>
        <v>0</v>
      </c>
      <c r="Y178" s="35"/>
      <c r="Z178" s="35"/>
      <c r="AA178" s="35">
        <v>11000000</v>
      </c>
      <c r="AB178" s="40">
        <f t="shared" si="77"/>
        <v>11000000</v>
      </c>
      <c r="AC178" s="35"/>
      <c r="AD178" s="35"/>
      <c r="AE178" s="35"/>
      <c r="AF178" s="40">
        <f t="shared" si="82"/>
        <v>0</v>
      </c>
      <c r="AG178" s="40">
        <f t="shared" si="83"/>
        <v>11000000</v>
      </c>
      <c r="AH178" s="41">
        <f t="shared" si="79"/>
        <v>5.0359606735238475E-2</v>
      </c>
      <c r="AI178" s="42">
        <f t="shared" si="74"/>
        <v>8.0967454677438582E-3</v>
      </c>
    </row>
    <row r="179" spans="1:35" ht="30" customHeight="1" outlineLevel="1">
      <c r="A179" s="16">
        <v>42</v>
      </c>
      <c r="B179" s="93" t="s">
        <v>578</v>
      </c>
      <c r="C179" s="82">
        <v>41880</v>
      </c>
      <c r="D179" s="103" t="s">
        <v>592</v>
      </c>
      <c r="E179" s="103" t="s">
        <v>117</v>
      </c>
      <c r="F179" s="93" t="s">
        <v>109</v>
      </c>
      <c r="G179" s="31"/>
      <c r="H179" s="31"/>
      <c r="I179" s="184"/>
      <c r="J179" s="101">
        <v>3000000</v>
      </c>
      <c r="K179" s="39"/>
      <c r="L179" s="35"/>
      <c r="M179" s="35"/>
      <c r="N179" s="35"/>
      <c r="O179" s="93" t="s">
        <v>131</v>
      </c>
      <c r="P179" s="39"/>
      <c r="Q179" s="105"/>
      <c r="R179" s="105"/>
      <c r="S179" s="105"/>
      <c r="T179" s="22">
        <f t="shared" si="80"/>
        <v>0</v>
      </c>
      <c r="U179" s="35"/>
      <c r="V179" s="35"/>
      <c r="W179" s="35"/>
      <c r="X179" s="40">
        <f t="shared" si="81"/>
        <v>0</v>
      </c>
      <c r="Y179" s="35"/>
      <c r="Z179" s="35"/>
      <c r="AA179" s="35">
        <v>3000000</v>
      </c>
      <c r="AB179" s="40">
        <f t="shared" si="77"/>
        <v>3000000</v>
      </c>
      <c r="AC179" s="35"/>
      <c r="AD179" s="35"/>
      <c r="AE179" s="35"/>
      <c r="AF179" s="40">
        <f t="shared" si="82"/>
        <v>0</v>
      </c>
      <c r="AG179" s="40">
        <f t="shared" si="83"/>
        <v>3000000</v>
      </c>
      <c r="AH179" s="41">
        <f t="shared" si="79"/>
        <v>1.3734438200519583E-2</v>
      </c>
      <c r="AI179" s="42">
        <f t="shared" si="74"/>
        <v>2.2082033093846886E-3</v>
      </c>
    </row>
    <row r="180" spans="1:35" ht="30" customHeight="1" outlineLevel="1">
      <c r="A180" s="16">
        <v>43</v>
      </c>
      <c r="B180" s="93" t="s">
        <v>579</v>
      </c>
      <c r="C180" s="82">
        <v>41880</v>
      </c>
      <c r="D180" s="103" t="s">
        <v>593</v>
      </c>
      <c r="E180" s="103" t="s">
        <v>117</v>
      </c>
      <c r="F180" s="93" t="s">
        <v>109</v>
      </c>
      <c r="G180" s="31"/>
      <c r="H180" s="31"/>
      <c r="I180" s="184"/>
      <c r="J180" s="101">
        <v>3000000</v>
      </c>
      <c r="K180" s="39"/>
      <c r="L180" s="35"/>
      <c r="M180" s="35"/>
      <c r="N180" s="35"/>
      <c r="O180" s="93" t="s">
        <v>131</v>
      </c>
      <c r="P180" s="39"/>
      <c r="Q180" s="105"/>
      <c r="R180" s="105"/>
      <c r="S180" s="105"/>
      <c r="T180" s="22">
        <f t="shared" si="80"/>
        <v>0</v>
      </c>
      <c r="U180" s="35"/>
      <c r="V180" s="35"/>
      <c r="W180" s="35"/>
      <c r="X180" s="40">
        <f t="shared" si="81"/>
        <v>0</v>
      </c>
      <c r="Y180" s="35"/>
      <c r="Z180" s="35"/>
      <c r="AA180" s="35">
        <v>3000000</v>
      </c>
      <c r="AB180" s="40">
        <f t="shared" si="77"/>
        <v>3000000</v>
      </c>
      <c r="AC180" s="35"/>
      <c r="AD180" s="35"/>
      <c r="AE180" s="35"/>
      <c r="AF180" s="40">
        <f t="shared" si="82"/>
        <v>0</v>
      </c>
      <c r="AG180" s="40">
        <f t="shared" si="83"/>
        <v>3000000</v>
      </c>
      <c r="AH180" s="41">
        <f t="shared" si="79"/>
        <v>1.3734438200519583E-2</v>
      </c>
      <c r="AI180" s="42">
        <f t="shared" si="74"/>
        <v>2.2082033093846886E-3</v>
      </c>
    </row>
    <row r="181" spans="1:35" ht="30" customHeight="1" outlineLevel="1">
      <c r="A181" s="16">
        <v>44</v>
      </c>
      <c r="B181" s="93" t="s">
        <v>580</v>
      </c>
      <c r="C181" s="82">
        <v>41880</v>
      </c>
      <c r="D181" s="103" t="s">
        <v>594</v>
      </c>
      <c r="E181" s="103" t="s">
        <v>117</v>
      </c>
      <c r="F181" s="93" t="s">
        <v>109</v>
      </c>
      <c r="G181" s="31"/>
      <c r="H181" s="31"/>
      <c r="I181" s="184"/>
      <c r="J181" s="101">
        <v>3000000</v>
      </c>
      <c r="K181" s="39"/>
      <c r="L181" s="35"/>
      <c r="M181" s="35"/>
      <c r="N181" s="35"/>
      <c r="O181" s="93" t="s">
        <v>131</v>
      </c>
      <c r="P181" s="39"/>
      <c r="Q181" s="105"/>
      <c r="R181" s="105"/>
      <c r="S181" s="105"/>
      <c r="T181" s="22">
        <f t="shared" si="80"/>
        <v>0</v>
      </c>
      <c r="U181" s="35"/>
      <c r="V181" s="35"/>
      <c r="W181" s="35"/>
      <c r="X181" s="40">
        <f t="shared" si="81"/>
        <v>0</v>
      </c>
      <c r="Y181" s="35"/>
      <c r="Z181" s="35"/>
      <c r="AA181" s="35">
        <v>3000000</v>
      </c>
      <c r="AB181" s="40">
        <f t="shared" si="77"/>
        <v>3000000</v>
      </c>
      <c r="AC181" s="35"/>
      <c r="AD181" s="35"/>
      <c r="AE181" s="35"/>
      <c r="AF181" s="40">
        <f t="shared" si="82"/>
        <v>0</v>
      </c>
      <c r="AG181" s="40">
        <f t="shared" si="83"/>
        <v>3000000</v>
      </c>
      <c r="AH181" s="41">
        <f t="shared" si="79"/>
        <v>1.3734438200519583E-2</v>
      </c>
      <c r="AI181" s="42">
        <f t="shared" si="74"/>
        <v>2.2082033093846886E-3</v>
      </c>
    </row>
    <row r="182" spans="1:35" ht="30" customHeight="1" outlineLevel="1">
      <c r="A182" s="16">
        <v>45</v>
      </c>
      <c r="B182" s="93" t="s">
        <v>581</v>
      </c>
      <c r="C182" s="82">
        <v>41871</v>
      </c>
      <c r="D182" s="103" t="s">
        <v>595</v>
      </c>
      <c r="E182" s="103" t="s">
        <v>117</v>
      </c>
      <c r="F182" s="93" t="s">
        <v>109</v>
      </c>
      <c r="G182" s="31"/>
      <c r="H182" s="31"/>
      <c r="I182" s="184"/>
      <c r="J182" s="101">
        <v>4000000</v>
      </c>
      <c r="K182" s="39"/>
      <c r="L182" s="35"/>
      <c r="M182" s="35"/>
      <c r="N182" s="35"/>
      <c r="O182" s="93" t="s">
        <v>131</v>
      </c>
      <c r="P182" s="39"/>
      <c r="Q182" s="105"/>
      <c r="R182" s="105"/>
      <c r="S182" s="105"/>
      <c r="T182" s="22">
        <f t="shared" si="80"/>
        <v>0</v>
      </c>
      <c r="U182" s="35"/>
      <c r="V182" s="35"/>
      <c r="W182" s="35"/>
      <c r="X182" s="40">
        <f t="shared" si="81"/>
        <v>0</v>
      </c>
      <c r="Y182" s="35"/>
      <c r="Z182" s="35">
        <v>4000000</v>
      </c>
      <c r="AA182" s="35"/>
      <c r="AB182" s="40">
        <f t="shared" si="77"/>
        <v>4000000</v>
      </c>
      <c r="AC182" s="35"/>
      <c r="AD182" s="35"/>
      <c r="AE182" s="35"/>
      <c r="AF182" s="40">
        <f t="shared" si="82"/>
        <v>0</v>
      </c>
      <c r="AG182" s="40">
        <f t="shared" si="83"/>
        <v>4000000</v>
      </c>
      <c r="AH182" s="41">
        <f t="shared" si="79"/>
        <v>1.8312584267359447E-2</v>
      </c>
      <c r="AI182" s="42">
        <f t="shared" si="74"/>
        <v>2.9442710791795852E-3</v>
      </c>
    </row>
    <row r="183" spans="1:35" ht="30" customHeight="1" outlineLevel="1">
      <c r="A183" s="16">
        <v>46</v>
      </c>
      <c r="B183" s="93" t="s">
        <v>582</v>
      </c>
      <c r="C183" s="82">
        <v>41880</v>
      </c>
      <c r="D183" s="103" t="s">
        <v>596</v>
      </c>
      <c r="E183" s="103" t="s">
        <v>117</v>
      </c>
      <c r="F183" s="93" t="s">
        <v>109</v>
      </c>
      <c r="G183" s="31"/>
      <c r="H183" s="31"/>
      <c r="I183" s="184"/>
      <c r="J183" s="101">
        <v>3000000</v>
      </c>
      <c r="K183" s="39"/>
      <c r="L183" s="35"/>
      <c r="M183" s="35"/>
      <c r="N183" s="35"/>
      <c r="O183" s="93" t="s">
        <v>131</v>
      </c>
      <c r="P183" s="39"/>
      <c r="Q183" s="105"/>
      <c r="R183" s="105"/>
      <c r="S183" s="105"/>
      <c r="T183" s="22">
        <f t="shared" si="80"/>
        <v>0</v>
      </c>
      <c r="U183" s="35"/>
      <c r="V183" s="35"/>
      <c r="W183" s="35"/>
      <c r="X183" s="40">
        <f t="shared" si="81"/>
        <v>0</v>
      </c>
      <c r="Y183" s="35"/>
      <c r="Z183" s="35"/>
      <c r="AA183" s="35">
        <v>3000000</v>
      </c>
      <c r="AB183" s="40">
        <f t="shared" si="77"/>
        <v>3000000</v>
      </c>
      <c r="AC183" s="35"/>
      <c r="AD183" s="35"/>
      <c r="AE183" s="35"/>
      <c r="AF183" s="40">
        <f t="shared" si="82"/>
        <v>0</v>
      </c>
      <c r="AG183" s="40">
        <f t="shared" si="83"/>
        <v>3000000</v>
      </c>
      <c r="AH183" s="41">
        <f t="shared" si="79"/>
        <v>1.3734438200519583E-2</v>
      </c>
      <c r="AI183" s="42">
        <f t="shared" si="74"/>
        <v>2.2082033093846886E-3</v>
      </c>
    </row>
    <row r="184" spans="1:35" ht="30" customHeight="1" outlineLevel="1">
      <c r="A184" s="16">
        <v>47</v>
      </c>
      <c r="B184" s="93" t="s">
        <v>583</v>
      </c>
      <c r="C184" s="82">
        <v>41865</v>
      </c>
      <c r="D184" s="103" t="s">
        <v>597</v>
      </c>
      <c r="E184" s="103" t="s">
        <v>117</v>
      </c>
      <c r="F184" s="93" t="s">
        <v>109</v>
      </c>
      <c r="G184" s="31"/>
      <c r="H184" s="31"/>
      <c r="I184" s="184"/>
      <c r="J184" s="101">
        <v>3000000</v>
      </c>
      <c r="K184" s="39"/>
      <c r="L184" s="35"/>
      <c r="M184" s="35"/>
      <c r="N184" s="35"/>
      <c r="O184" s="93" t="s">
        <v>131</v>
      </c>
      <c r="P184" s="39"/>
      <c r="Q184" s="105"/>
      <c r="R184" s="105"/>
      <c r="S184" s="105"/>
      <c r="T184" s="22">
        <f t="shared" si="80"/>
        <v>0</v>
      </c>
      <c r="U184" s="35"/>
      <c r="V184" s="35"/>
      <c r="W184" s="35"/>
      <c r="X184" s="40">
        <f t="shared" si="81"/>
        <v>0</v>
      </c>
      <c r="Y184" s="35"/>
      <c r="Z184" s="35">
        <v>3000000</v>
      </c>
      <c r="AA184" s="35"/>
      <c r="AB184" s="40">
        <f t="shared" si="77"/>
        <v>3000000</v>
      </c>
      <c r="AC184" s="35"/>
      <c r="AD184" s="35"/>
      <c r="AE184" s="35"/>
      <c r="AF184" s="40">
        <f t="shared" si="82"/>
        <v>0</v>
      </c>
      <c r="AG184" s="40">
        <f t="shared" si="83"/>
        <v>3000000</v>
      </c>
      <c r="AH184" s="41">
        <f t="shared" si="79"/>
        <v>1.3734438200519583E-2</v>
      </c>
      <c r="AI184" s="42">
        <f t="shared" si="74"/>
        <v>2.2082033093846886E-3</v>
      </c>
    </row>
    <row r="185" spans="1:35" ht="30" customHeight="1" outlineLevel="1">
      <c r="A185" s="16">
        <v>48</v>
      </c>
      <c r="B185" s="93" t="s">
        <v>584</v>
      </c>
      <c r="C185" s="82">
        <v>41880</v>
      </c>
      <c r="D185" s="103" t="s">
        <v>598</v>
      </c>
      <c r="E185" s="103" t="s">
        <v>117</v>
      </c>
      <c r="F185" s="93" t="s">
        <v>109</v>
      </c>
      <c r="G185" s="31"/>
      <c r="H185" s="31"/>
      <c r="I185" s="184"/>
      <c r="J185" s="101">
        <v>3000000</v>
      </c>
      <c r="K185" s="39"/>
      <c r="L185" s="35"/>
      <c r="M185" s="35"/>
      <c r="N185" s="35"/>
      <c r="O185" s="93" t="s">
        <v>131</v>
      </c>
      <c r="P185" s="39"/>
      <c r="Q185" s="105"/>
      <c r="R185" s="105"/>
      <c r="S185" s="105"/>
      <c r="T185" s="22">
        <f t="shared" si="80"/>
        <v>0</v>
      </c>
      <c r="U185" s="35"/>
      <c r="V185" s="35"/>
      <c r="W185" s="35"/>
      <c r="X185" s="40">
        <f t="shared" si="81"/>
        <v>0</v>
      </c>
      <c r="Y185" s="35"/>
      <c r="Z185" s="35"/>
      <c r="AA185" s="35">
        <v>3000000</v>
      </c>
      <c r="AB185" s="40">
        <f t="shared" si="77"/>
        <v>3000000</v>
      </c>
      <c r="AC185" s="35"/>
      <c r="AD185" s="35"/>
      <c r="AE185" s="35"/>
      <c r="AF185" s="40">
        <f t="shared" si="82"/>
        <v>0</v>
      </c>
      <c r="AG185" s="40">
        <f t="shared" si="83"/>
        <v>3000000</v>
      </c>
      <c r="AH185" s="41">
        <f t="shared" si="79"/>
        <v>1.3734438200519583E-2</v>
      </c>
      <c r="AI185" s="42">
        <f t="shared" si="74"/>
        <v>2.2082033093846886E-3</v>
      </c>
    </row>
    <row r="186" spans="1:35" ht="30" customHeight="1" outlineLevel="1">
      <c r="A186" s="16">
        <v>49</v>
      </c>
      <c r="B186" s="93" t="s">
        <v>585</v>
      </c>
      <c r="C186" s="82">
        <v>41871</v>
      </c>
      <c r="D186" s="103" t="s">
        <v>599</v>
      </c>
      <c r="E186" s="103" t="s">
        <v>117</v>
      </c>
      <c r="F186" s="93" t="s">
        <v>109</v>
      </c>
      <c r="G186" s="31"/>
      <c r="H186" s="31"/>
      <c r="I186" s="184"/>
      <c r="J186" s="101">
        <v>3000000</v>
      </c>
      <c r="K186" s="39"/>
      <c r="L186" s="35"/>
      <c r="M186" s="35"/>
      <c r="N186" s="35"/>
      <c r="O186" s="93" t="s">
        <v>131</v>
      </c>
      <c r="P186" s="39"/>
      <c r="Q186" s="105"/>
      <c r="R186" s="105"/>
      <c r="S186" s="105"/>
      <c r="T186" s="22">
        <f t="shared" si="80"/>
        <v>0</v>
      </c>
      <c r="U186" s="35"/>
      <c r="V186" s="35"/>
      <c r="W186" s="35"/>
      <c r="X186" s="40">
        <f t="shared" si="81"/>
        <v>0</v>
      </c>
      <c r="Y186" s="35"/>
      <c r="Z186" s="35">
        <v>3000000</v>
      </c>
      <c r="AA186" s="35"/>
      <c r="AB186" s="40">
        <f t="shared" si="77"/>
        <v>3000000</v>
      </c>
      <c r="AC186" s="35"/>
      <c r="AD186" s="35"/>
      <c r="AE186" s="35"/>
      <c r="AF186" s="40">
        <f t="shared" si="82"/>
        <v>0</v>
      </c>
      <c r="AG186" s="40">
        <f t="shared" si="83"/>
        <v>3000000</v>
      </c>
      <c r="AH186" s="41">
        <f t="shared" si="79"/>
        <v>1.3734438200519583E-2</v>
      </c>
      <c r="AI186" s="42">
        <f t="shared" si="74"/>
        <v>2.2082033093846886E-3</v>
      </c>
    </row>
    <row r="187" spans="1:35" ht="30" customHeight="1" outlineLevel="1">
      <c r="A187" s="16">
        <v>50</v>
      </c>
      <c r="B187" s="93" t="s">
        <v>586</v>
      </c>
      <c r="C187" s="82">
        <v>41865</v>
      </c>
      <c r="D187" s="103" t="s">
        <v>600</v>
      </c>
      <c r="E187" s="103" t="s">
        <v>117</v>
      </c>
      <c r="F187" s="93" t="s">
        <v>109</v>
      </c>
      <c r="G187" s="31"/>
      <c r="H187" s="31"/>
      <c r="I187" s="184"/>
      <c r="J187" s="101">
        <v>5000000</v>
      </c>
      <c r="K187" s="39"/>
      <c r="L187" s="35"/>
      <c r="M187" s="35"/>
      <c r="N187" s="35"/>
      <c r="O187" s="93" t="s">
        <v>131</v>
      </c>
      <c r="P187" s="39"/>
      <c r="Q187" s="105"/>
      <c r="R187" s="105"/>
      <c r="S187" s="105"/>
      <c r="T187" s="22">
        <f t="shared" si="80"/>
        <v>0</v>
      </c>
      <c r="U187" s="35"/>
      <c r="V187" s="35"/>
      <c r="W187" s="35"/>
      <c r="X187" s="40">
        <f t="shared" si="81"/>
        <v>0</v>
      </c>
      <c r="Y187" s="35"/>
      <c r="Z187" s="35">
        <v>5000000</v>
      </c>
      <c r="AA187" s="35"/>
      <c r="AB187" s="40">
        <f t="shared" si="77"/>
        <v>5000000</v>
      </c>
      <c r="AC187" s="35"/>
      <c r="AD187" s="35"/>
      <c r="AE187" s="35"/>
      <c r="AF187" s="40">
        <f t="shared" si="82"/>
        <v>0</v>
      </c>
      <c r="AG187" s="40">
        <f t="shared" si="83"/>
        <v>5000000</v>
      </c>
      <c r="AH187" s="41">
        <f t="shared" si="79"/>
        <v>2.2890730334199305E-2</v>
      </c>
      <c r="AI187" s="42">
        <f t="shared" si="74"/>
        <v>3.6803388489744814E-3</v>
      </c>
    </row>
    <row r="188" spans="1:35" ht="30" customHeight="1" outlineLevel="1">
      <c r="A188" s="16">
        <v>51</v>
      </c>
      <c r="B188" s="93" t="s">
        <v>587</v>
      </c>
      <c r="C188" s="82">
        <v>41872</v>
      </c>
      <c r="D188" s="103" t="s">
        <v>601</v>
      </c>
      <c r="E188" s="103" t="s">
        <v>117</v>
      </c>
      <c r="F188" s="93" t="s">
        <v>109</v>
      </c>
      <c r="G188" s="31"/>
      <c r="H188" s="31"/>
      <c r="I188" s="184"/>
      <c r="J188" s="101">
        <v>3000000</v>
      </c>
      <c r="K188" s="39"/>
      <c r="L188" s="35"/>
      <c r="M188" s="35"/>
      <c r="N188" s="35"/>
      <c r="O188" s="93" t="s">
        <v>131</v>
      </c>
      <c r="P188" s="39"/>
      <c r="Q188" s="105"/>
      <c r="R188" s="105"/>
      <c r="S188" s="105"/>
      <c r="T188" s="22">
        <f t="shared" si="80"/>
        <v>0</v>
      </c>
      <c r="U188" s="35"/>
      <c r="V188" s="35"/>
      <c r="W188" s="35"/>
      <c r="X188" s="40">
        <f t="shared" si="81"/>
        <v>0</v>
      </c>
      <c r="Y188" s="35"/>
      <c r="Z188" s="35">
        <v>3000000</v>
      </c>
      <c r="AA188" s="35"/>
      <c r="AB188" s="40">
        <f t="shared" si="77"/>
        <v>3000000</v>
      </c>
      <c r="AC188" s="35"/>
      <c r="AD188" s="35"/>
      <c r="AE188" s="35"/>
      <c r="AF188" s="40">
        <f t="shared" si="82"/>
        <v>0</v>
      </c>
      <c r="AG188" s="40">
        <f t="shared" si="83"/>
        <v>3000000</v>
      </c>
      <c r="AH188" s="41">
        <f t="shared" si="79"/>
        <v>1.3734438200519583E-2</v>
      </c>
      <c r="AI188" s="42">
        <f t="shared" si="74"/>
        <v>2.2082033093846886E-3</v>
      </c>
    </row>
    <row r="189" spans="1:35" ht="30" customHeight="1" outlineLevel="1">
      <c r="A189" s="16">
        <v>52</v>
      </c>
      <c r="B189" s="93" t="s">
        <v>588</v>
      </c>
      <c r="C189" s="82">
        <v>41865</v>
      </c>
      <c r="D189" s="103" t="s">
        <v>125</v>
      </c>
      <c r="E189" s="103" t="s">
        <v>117</v>
      </c>
      <c r="F189" s="93" t="s">
        <v>109</v>
      </c>
      <c r="G189" s="31"/>
      <c r="H189" s="31"/>
      <c r="I189" s="184"/>
      <c r="J189" s="101">
        <v>5500000</v>
      </c>
      <c r="K189" s="39"/>
      <c r="L189" s="35"/>
      <c r="M189" s="35"/>
      <c r="N189" s="35"/>
      <c r="O189" s="93" t="s">
        <v>131</v>
      </c>
      <c r="P189" s="39"/>
      <c r="Q189" s="105"/>
      <c r="R189" s="105"/>
      <c r="S189" s="105"/>
      <c r="T189" s="22">
        <f t="shared" si="80"/>
        <v>0</v>
      </c>
      <c r="U189" s="35"/>
      <c r="V189" s="35"/>
      <c r="W189" s="35"/>
      <c r="X189" s="40">
        <f t="shared" si="81"/>
        <v>0</v>
      </c>
      <c r="Y189" s="35"/>
      <c r="Z189" s="35">
        <v>5500000</v>
      </c>
      <c r="AA189" s="35"/>
      <c r="AB189" s="40">
        <f t="shared" si="77"/>
        <v>5500000</v>
      </c>
      <c r="AC189" s="35"/>
      <c r="AD189" s="35"/>
      <c r="AE189" s="35"/>
      <c r="AF189" s="40">
        <f t="shared" si="82"/>
        <v>0</v>
      </c>
      <c r="AG189" s="40">
        <f t="shared" si="83"/>
        <v>5500000</v>
      </c>
      <c r="AH189" s="41">
        <f t="shared" si="79"/>
        <v>2.5179803367619238E-2</v>
      </c>
      <c r="AI189" s="42">
        <f t="shared" si="74"/>
        <v>4.0483727338719291E-3</v>
      </c>
    </row>
    <row r="190" spans="1:35" ht="30" customHeight="1" outlineLevel="1">
      <c r="A190" s="16">
        <v>53</v>
      </c>
      <c r="B190" s="93" t="s">
        <v>602</v>
      </c>
      <c r="C190" s="82">
        <v>41912</v>
      </c>
      <c r="D190" s="103" t="s">
        <v>603</v>
      </c>
      <c r="E190" s="103" t="s">
        <v>117</v>
      </c>
      <c r="F190" s="93" t="s">
        <v>109</v>
      </c>
      <c r="G190" s="31"/>
      <c r="H190" s="31"/>
      <c r="I190" s="185"/>
      <c r="J190" s="101">
        <v>3000000</v>
      </c>
      <c r="K190" s="39"/>
      <c r="L190" s="35"/>
      <c r="M190" s="35"/>
      <c r="N190" s="35"/>
      <c r="O190" s="93" t="s">
        <v>131</v>
      </c>
      <c r="P190" s="39"/>
      <c r="Q190" s="105"/>
      <c r="R190" s="105"/>
      <c r="S190" s="105"/>
      <c r="T190" s="22">
        <f t="shared" si="80"/>
        <v>0</v>
      </c>
      <c r="U190" s="35"/>
      <c r="V190" s="35"/>
      <c r="W190" s="35"/>
      <c r="X190" s="40">
        <f t="shared" si="81"/>
        <v>0</v>
      </c>
      <c r="Y190" s="35"/>
      <c r="Z190" s="35"/>
      <c r="AA190" s="35"/>
      <c r="AB190" s="40">
        <f t="shared" si="77"/>
        <v>0</v>
      </c>
      <c r="AC190" s="35"/>
      <c r="AD190" s="35"/>
      <c r="AE190" s="35"/>
      <c r="AF190" s="40">
        <f t="shared" si="82"/>
        <v>0</v>
      </c>
      <c r="AG190" s="40">
        <f t="shared" si="83"/>
        <v>0</v>
      </c>
      <c r="AH190" s="41">
        <f t="shared" si="79"/>
        <v>0</v>
      </c>
      <c r="AI190" s="42">
        <f t="shared" si="74"/>
        <v>0</v>
      </c>
    </row>
    <row r="191" spans="1:35" ht="12.75" customHeight="1">
      <c r="A191" s="142" t="s">
        <v>64</v>
      </c>
      <c r="B191" s="143"/>
      <c r="C191" s="143"/>
      <c r="D191" s="143"/>
      <c r="E191" s="143"/>
      <c r="F191" s="143"/>
      <c r="G191" s="143"/>
      <c r="H191" s="144"/>
      <c r="I191" s="55">
        <f>SUM(I137:I145)</f>
        <v>218429029</v>
      </c>
      <c r="J191" s="55">
        <f>SUM(J138:J190)</f>
        <v>214429029</v>
      </c>
      <c r="K191" s="56"/>
      <c r="L191" s="55">
        <f>SUM(L138:L145)</f>
        <v>0</v>
      </c>
      <c r="M191" s="55">
        <f>SUM(M138:M145)</f>
        <v>0</v>
      </c>
      <c r="N191" s="55">
        <f>SUM(N138:N145)</f>
        <v>0</v>
      </c>
      <c r="O191" s="57"/>
      <c r="P191" s="59"/>
      <c r="Q191" s="55">
        <f t="shared" ref="Q191:AE191" si="84">SUM(Q138:Q145)</f>
        <v>0</v>
      </c>
      <c r="R191" s="55">
        <f t="shared" si="84"/>
        <v>0</v>
      </c>
      <c r="S191" s="55">
        <f t="shared" si="84"/>
        <v>0</v>
      </c>
      <c r="T191" s="60">
        <f t="shared" si="84"/>
        <v>0</v>
      </c>
      <c r="U191" s="55">
        <f t="shared" si="84"/>
        <v>0</v>
      </c>
      <c r="V191" s="55">
        <f t="shared" si="84"/>
        <v>0</v>
      </c>
      <c r="W191" s="55">
        <f t="shared" si="84"/>
        <v>0</v>
      </c>
      <c r="X191" s="60">
        <f t="shared" si="84"/>
        <v>0</v>
      </c>
      <c r="Y191" s="55">
        <f>SUM(Y138:Y190)</f>
        <v>0</v>
      </c>
      <c r="Z191" s="55">
        <f t="shared" ref="Z191:AA191" si="85">SUM(Z138:Z190)</f>
        <v>125000000</v>
      </c>
      <c r="AA191" s="55">
        <f t="shared" si="85"/>
        <v>65000000</v>
      </c>
      <c r="AB191" s="60">
        <f>SUM(AB138:AB190)</f>
        <v>190000000</v>
      </c>
      <c r="AC191" s="55">
        <f t="shared" si="84"/>
        <v>0</v>
      </c>
      <c r="AD191" s="55">
        <f t="shared" si="84"/>
        <v>0</v>
      </c>
      <c r="AE191" s="55">
        <f t="shared" si="84"/>
        <v>0</v>
      </c>
      <c r="AF191" s="60">
        <f>SUM(AF138:AF190)</f>
        <v>0</v>
      </c>
      <c r="AG191" s="53">
        <f>SUM(AG138:AG190)</f>
        <v>190000000</v>
      </c>
      <c r="AH191" s="54">
        <f>IF(ISERROR(AG191/I191),0,AG191/I191)</f>
        <v>0.8698477526995736</v>
      </c>
      <c r="AI191" s="54">
        <f>IF(ISERROR(AG191/$AG$304),0,AG191/$AG$304)</f>
        <v>0.1398528762610303</v>
      </c>
    </row>
    <row r="192" spans="1:35" ht="12.75" customHeight="1">
      <c r="A192" s="36"/>
      <c r="B192" s="148" t="s">
        <v>65</v>
      </c>
      <c r="C192" s="149"/>
      <c r="D192" s="150"/>
      <c r="E192" s="18"/>
      <c r="F192" s="19"/>
      <c r="G192" s="20"/>
      <c r="H192" s="20"/>
      <c r="I192" s="183">
        <v>115946842</v>
      </c>
      <c r="J192" s="22"/>
      <c r="K192" s="23"/>
      <c r="L192" s="24"/>
      <c r="M192" s="24"/>
      <c r="N192" s="24"/>
      <c r="O192" s="19"/>
      <c r="P192" s="25"/>
      <c r="Q192" s="22"/>
      <c r="R192" s="22"/>
      <c r="S192" s="22"/>
      <c r="T192" s="22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F192" s="22"/>
      <c r="AG192" s="22"/>
      <c r="AH192" s="26"/>
      <c r="AI192" s="26"/>
    </row>
    <row r="193" spans="1:35" ht="30" customHeight="1" outlineLevel="1">
      <c r="A193" s="16">
        <v>1</v>
      </c>
      <c r="B193" s="93" t="s">
        <v>646</v>
      </c>
      <c r="C193" s="82">
        <v>41890</v>
      </c>
      <c r="D193" s="103" t="s">
        <v>625</v>
      </c>
      <c r="E193" s="103" t="s">
        <v>117</v>
      </c>
      <c r="F193" s="93" t="s">
        <v>109</v>
      </c>
      <c r="G193" s="97">
        <v>41892</v>
      </c>
      <c r="H193" s="97">
        <v>42155</v>
      </c>
      <c r="I193" s="184"/>
      <c r="J193" s="134">
        <v>3637864</v>
      </c>
      <c r="K193" s="39"/>
      <c r="L193" s="105"/>
      <c r="M193" s="105"/>
      <c r="N193" s="105"/>
      <c r="O193" s="93" t="s">
        <v>131</v>
      </c>
      <c r="P193" s="39"/>
      <c r="Q193" s="35"/>
      <c r="R193" s="35"/>
      <c r="S193" s="35"/>
      <c r="T193" s="40">
        <f>SUM(Q193:S193)</f>
        <v>0</v>
      </c>
      <c r="U193" s="35"/>
      <c r="V193" s="35"/>
      <c r="W193" s="35"/>
      <c r="X193" s="40">
        <f>SUM(U193:W193)</f>
        <v>0</v>
      </c>
      <c r="Y193" s="35"/>
      <c r="Z193" s="35"/>
      <c r="AA193" s="134">
        <v>3637864</v>
      </c>
      <c r="AB193" s="40">
        <f>SUM(Y193:AA193)</f>
        <v>3637864</v>
      </c>
      <c r="AC193" s="35"/>
      <c r="AD193" s="35"/>
      <c r="AE193" s="35"/>
      <c r="AF193" s="40">
        <f>SUM(AC193:AE193)</f>
        <v>0</v>
      </c>
      <c r="AG193" s="40">
        <f>SUM(T193,X193,AB193,AF193)</f>
        <v>3637864</v>
      </c>
      <c r="AH193" s="41">
        <f>IF(ISERROR(AG193/$I$192),0,AG193/$I$192)</f>
        <v>3.1375274541759403E-2</v>
      </c>
      <c r="AI193" s="42">
        <f>IF(ISERROR(AG193/$AG$304),"-",AG193/$AG$304)</f>
        <v>2.6777144412971406E-3</v>
      </c>
    </row>
    <row r="194" spans="1:35" ht="30" customHeight="1" outlineLevel="1">
      <c r="A194" s="16">
        <v>2</v>
      </c>
      <c r="B194" s="93" t="s">
        <v>647</v>
      </c>
      <c r="C194" s="82">
        <v>41890</v>
      </c>
      <c r="D194" s="103" t="s">
        <v>626</v>
      </c>
      <c r="E194" s="103" t="s">
        <v>117</v>
      </c>
      <c r="F194" s="93" t="s">
        <v>109</v>
      </c>
      <c r="G194" s="97">
        <v>41892</v>
      </c>
      <c r="H194" s="97">
        <v>42155</v>
      </c>
      <c r="I194" s="184"/>
      <c r="J194" s="134">
        <v>3041522</v>
      </c>
      <c r="K194" s="39"/>
      <c r="L194" s="105"/>
      <c r="M194" s="105"/>
      <c r="N194" s="105"/>
      <c r="O194" s="93" t="s">
        <v>131</v>
      </c>
      <c r="P194" s="39"/>
      <c r="Q194" s="35"/>
      <c r="R194" s="35"/>
      <c r="S194" s="35"/>
      <c r="T194" s="40">
        <f t="shared" ref="T194:T218" si="86">SUM(Q194:S194)</f>
        <v>0</v>
      </c>
      <c r="U194" s="35"/>
      <c r="V194" s="35"/>
      <c r="W194" s="35"/>
      <c r="X194" s="40">
        <f t="shared" ref="X194:X218" si="87">SUM(U194:W194)</f>
        <v>0</v>
      </c>
      <c r="Y194" s="35"/>
      <c r="Z194" s="35"/>
      <c r="AA194" s="134">
        <v>3041522</v>
      </c>
      <c r="AB194" s="40">
        <f t="shared" ref="AB194:AB218" si="88">SUM(Y194:AA194)</f>
        <v>3041522</v>
      </c>
      <c r="AC194" s="35"/>
      <c r="AD194" s="35"/>
      <c r="AE194" s="35"/>
      <c r="AF194" s="40">
        <f t="shared" ref="AF194:AF218" si="89">SUM(AC194:AE194)</f>
        <v>0</v>
      </c>
      <c r="AG194" s="40">
        <f t="shared" ref="AG194:AG218" si="90">SUM(T194,X194,AB194,AF194)</f>
        <v>3041522</v>
      </c>
      <c r="AH194" s="41">
        <f t="shared" ref="AH194:AH218" si="91">IF(ISERROR(AG194/$I$192),0,AG194/$I$192)</f>
        <v>2.623203829906812E-2</v>
      </c>
      <c r="AI194" s="42">
        <f t="shared" ref="AI194:AI218" si="92">IF(ISERROR(AG194/$AG$304),"-",AG194/$AG$304)</f>
        <v>2.2387663153221123E-3</v>
      </c>
    </row>
    <row r="195" spans="1:35" ht="30" customHeight="1" outlineLevel="1">
      <c r="A195" s="16">
        <v>3</v>
      </c>
      <c r="B195" s="93" t="s">
        <v>648</v>
      </c>
      <c r="C195" s="82">
        <v>41907</v>
      </c>
      <c r="D195" s="103" t="s">
        <v>627</v>
      </c>
      <c r="E195" s="103" t="s">
        <v>117</v>
      </c>
      <c r="F195" s="93" t="s">
        <v>109</v>
      </c>
      <c r="G195" s="97">
        <v>41912</v>
      </c>
      <c r="H195" s="97">
        <v>42155</v>
      </c>
      <c r="I195" s="184"/>
      <c r="J195" s="134">
        <v>3000000</v>
      </c>
      <c r="K195" s="39"/>
      <c r="L195" s="105"/>
      <c r="M195" s="105"/>
      <c r="N195" s="105"/>
      <c r="O195" s="93" t="s">
        <v>131</v>
      </c>
      <c r="P195" s="39"/>
      <c r="Q195" s="35"/>
      <c r="R195" s="35"/>
      <c r="S195" s="35"/>
      <c r="T195" s="40">
        <f t="shared" si="86"/>
        <v>0</v>
      </c>
      <c r="U195" s="35"/>
      <c r="V195" s="35"/>
      <c r="W195" s="35"/>
      <c r="X195" s="40">
        <f t="shared" si="87"/>
        <v>0</v>
      </c>
      <c r="Y195" s="35"/>
      <c r="Z195" s="35"/>
      <c r="AA195" s="134">
        <v>3000000</v>
      </c>
      <c r="AB195" s="40">
        <f t="shared" si="88"/>
        <v>3000000</v>
      </c>
      <c r="AC195" s="35"/>
      <c r="AD195" s="35"/>
      <c r="AE195" s="35"/>
      <c r="AF195" s="40">
        <f t="shared" si="89"/>
        <v>0</v>
      </c>
      <c r="AG195" s="40">
        <f t="shared" si="90"/>
        <v>3000000</v>
      </c>
      <c r="AH195" s="41">
        <f t="shared" si="91"/>
        <v>2.5873925915118931E-2</v>
      </c>
      <c r="AI195" s="42">
        <f t="shared" si="92"/>
        <v>2.2082033093846886E-3</v>
      </c>
    </row>
    <row r="196" spans="1:35" ht="30" customHeight="1" outlineLevel="1">
      <c r="A196" s="16">
        <v>4</v>
      </c>
      <c r="B196" s="93" t="s">
        <v>649</v>
      </c>
      <c r="C196" s="82">
        <v>41890</v>
      </c>
      <c r="D196" s="103" t="s">
        <v>628</v>
      </c>
      <c r="E196" s="103" t="s">
        <v>117</v>
      </c>
      <c r="F196" s="93" t="s">
        <v>109</v>
      </c>
      <c r="G196" s="97">
        <v>41892</v>
      </c>
      <c r="H196" s="97">
        <v>42155</v>
      </c>
      <c r="I196" s="184"/>
      <c r="J196" s="134">
        <v>3922333</v>
      </c>
      <c r="K196" s="39"/>
      <c r="L196" s="105"/>
      <c r="M196" s="105"/>
      <c r="N196" s="105"/>
      <c r="O196" s="93" t="s">
        <v>131</v>
      </c>
      <c r="P196" s="39"/>
      <c r="Q196" s="35"/>
      <c r="R196" s="35"/>
      <c r="S196" s="35"/>
      <c r="T196" s="40">
        <f t="shared" si="86"/>
        <v>0</v>
      </c>
      <c r="U196" s="35"/>
      <c r="V196" s="35"/>
      <c r="W196" s="35"/>
      <c r="X196" s="40">
        <f t="shared" si="87"/>
        <v>0</v>
      </c>
      <c r="Y196" s="35"/>
      <c r="Z196" s="35"/>
      <c r="AA196" s="134">
        <v>3922333</v>
      </c>
      <c r="AB196" s="40">
        <f t="shared" si="88"/>
        <v>3922333</v>
      </c>
      <c r="AC196" s="35"/>
      <c r="AD196" s="35"/>
      <c r="AE196" s="35"/>
      <c r="AF196" s="40">
        <f t="shared" si="89"/>
        <v>0</v>
      </c>
      <c r="AG196" s="40">
        <f t="shared" si="90"/>
        <v>3922333</v>
      </c>
      <c r="AH196" s="41">
        <f t="shared" si="91"/>
        <v>3.3828717818808723E-2</v>
      </c>
      <c r="AI196" s="42">
        <f t="shared" si="92"/>
        <v>2.8871029037029249E-3</v>
      </c>
    </row>
    <row r="197" spans="1:35" ht="30" customHeight="1" outlineLevel="1">
      <c r="A197" s="16">
        <v>5</v>
      </c>
      <c r="B197" s="93" t="s">
        <v>650</v>
      </c>
      <c r="C197" s="82">
        <v>41890</v>
      </c>
      <c r="D197" s="103" t="s">
        <v>629</v>
      </c>
      <c r="E197" s="103" t="s">
        <v>117</v>
      </c>
      <c r="F197" s="93" t="s">
        <v>109</v>
      </c>
      <c r="G197" s="97">
        <v>41892</v>
      </c>
      <c r="H197" s="97">
        <v>42155</v>
      </c>
      <c r="I197" s="184"/>
      <c r="J197" s="134">
        <v>3000000</v>
      </c>
      <c r="K197" s="39"/>
      <c r="L197" s="105"/>
      <c r="M197" s="105"/>
      <c r="N197" s="105"/>
      <c r="O197" s="93" t="s">
        <v>131</v>
      </c>
      <c r="P197" s="39"/>
      <c r="Q197" s="35"/>
      <c r="R197" s="35"/>
      <c r="S197" s="35"/>
      <c r="T197" s="40">
        <f t="shared" si="86"/>
        <v>0</v>
      </c>
      <c r="U197" s="35"/>
      <c r="V197" s="35"/>
      <c r="W197" s="35"/>
      <c r="X197" s="40">
        <f t="shared" si="87"/>
        <v>0</v>
      </c>
      <c r="Y197" s="35"/>
      <c r="Z197" s="35"/>
      <c r="AA197" s="134">
        <v>3000000</v>
      </c>
      <c r="AB197" s="40">
        <f t="shared" si="88"/>
        <v>3000000</v>
      </c>
      <c r="AC197" s="35"/>
      <c r="AD197" s="35"/>
      <c r="AE197" s="35"/>
      <c r="AF197" s="40">
        <f t="shared" si="89"/>
        <v>0</v>
      </c>
      <c r="AG197" s="40">
        <f t="shared" si="90"/>
        <v>3000000</v>
      </c>
      <c r="AH197" s="41">
        <f t="shared" si="91"/>
        <v>2.5873925915118931E-2</v>
      </c>
      <c r="AI197" s="42">
        <f t="shared" si="92"/>
        <v>2.2082033093846886E-3</v>
      </c>
    </row>
    <row r="198" spans="1:35" ht="30" customHeight="1" outlineLevel="1">
      <c r="A198" s="16">
        <v>6</v>
      </c>
      <c r="B198" s="93" t="s">
        <v>651</v>
      </c>
      <c r="C198" s="82">
        <v>41907</v>
      </c>
      <c r="D198" s="103" t="s">
        <v>672</v>
      </c>
      <c r="E198" s="103" t="s">
        <v>117</v>
      </c>
      <c r="F198" s="93" t="s">
        <v>109</v>
      </c>
      <c r="G198" s="97">
        <v>41912</v>
      </c>
      <c r="H198" s="97">
        <v>42155</v>
      </c>
      <c r="I198" s="184"/>
      <c r="J198" s="134">
        <v>3000000</v>
      </c>
      <c r="K198" s="39"/>
      <c r="L198" s="105"/>
      <c r="M198" s="105"/>
      <c r="N198" s="105"/>
      <c r="O198" s="93" t="s">
        <v>131</v>
      </c>
      <c r="P198" s="39"/>
      <c r="Q198" s="35"/>
      <c r="R198" s="35"/>
      <c r="S198" s="35"/>
      <c r="T198" s="40">
        <f t="shared" si="86"/>
        <v>0</v>
      </c>
      <c r="U198" s="35"/>
      <c r="V198" s="35"/>
      <c r="W198" s="35"/>
      <c r="X198" s="40">
        <f t="shared" si="87"/>
        <v>0</v>
      </c>
      <c r="Y198" s="35"/>
      <c r="Z198" s="35"/>
      <c r="AA198" s="134">
        <v>3000000</v>
      </c>
      <c r="AB198" s="40">
        <f t="shared" si="88"/>
        <v>3000000</v>
      </c>
      <c r="AC198" s="35"/>
      <c r="AD198" s="35"/>
      <c r="AE198" s="35"/>
      <c r="AF198" s="40">
        <f t="shared" si="89"/>
        <v>0</v>
      </c>
      <c r="AG198" s="40">
        <f t="shared" si="90"/>
        <v>3000000</v>
      </c>
      <c r="AH198" s="41">
        <f t="shared" si="91"/>
        <v>2.5873925915118931E-2</v>
      </c>
      <c r="AI198" s="42">
        <f t="shared" si="92"/>
        <v>2.2082033093846886E-3</v>
      </c>
    </row>
    <row r="199" spans="1:35" ht="30" customHeight="1" outlineLevel="1">
      <c r="A199" s="16">
        <v>7</v>
      </c>
      <c r="B199" s="93" t="s">
        <v>652</v>
      </c>
      <c r="C199" s="82">
        <v>41907</v>
      </c>
      <c r="D199" s="103" t="s">
        <v>673</v>
      </c>
      <c r="E199" s="103" t="s">
        <v>117</v>
      </c>
      <c r="F199" s="93" t="s">
        <v>109</v>
      </c>
      <c r="G199" s="97">
        <v>41912</v>
      </c>
      <c r="H199" s="97">
        <v>42155</v>
      </c>
      <c r="I199" s="184"/>
      <c r="J199" s="134">
        <v>3000000</v>
      </c>
      <c r="K199" s="39"/>
      <c r="L199" s="105"/>
      <c r="M199" s="105"/>
      <c r="N199" s="105"/>
      <c r="O199" s="93" t="s">
        <v>131</v>
      </c>
      <c r="P199" s="39"/>
      <c r="Q199" s="35"/>
      <c r="R199" s="35"/>
      <c r="S199" s="35"/>
      <c r="T199" s="40">
        <f t="shared" si="86"/>
        <v>0</v>
      </c>
      <c r="U199" s="35"/>
      <c r="V199" s="35"/>
      <c r="W199" s="35"/>
      <c r="X199" s="40">
        <f t="shared" si="87"/>
        <v>0</v>
      </c>
      <c r="Y199" s="35"/>
      <c r="Z199" s="35"/>
      <c r="AA199" s="134">
        <v>3000000</v>
      </c>
      <c r="AB199" s="40">
        <f t="shared" si="88"/>
        <v>3000000</v>
      </c>
      <c r="AC199" s="35"/>
      <c r="AD199" s="35"/>
      <c r="AE199" s="35"/>
      <c r="AF199" s="40">
        <f t="shared" si="89"/>
        <v>0</v>
      </c>
      <c r="AG199" s="40">
        <f t="shared" si="90"/>
        <v>3000000</v>
      </c>
      <c r="AH199" s="41">
        <f t="shared" si="91"/>
        <v>2.5873925915118931E-2</v>
      </c>
      <c r="AI199" s="42">
        <f t="shared" si="92"/>
        <v>2.2082033093846886E-3</v>
      </c>
    </row>
    <row r="200" spans="1:35" ht="30" customHeight="1" outlineLevel="1">
      <c r="A200" s="16">
        <v>8</v>
      </c>
      <c r="B200" s="93" t="s">
        <v>653</v>
      </c>
      <c r="C200" s="82">
        <v>41907</v>
      </c>
      <c r="D200" s="103" t="s">
        <v>630</v>
      </c>
      <c r="E200" s="103" t="s">
        <v>117</v>
      </c>
      <c r="F200" s="93" t="s">
        <v>109</v>
      </c>
      <c r="G200" s="97">
        <v>41912</v>
      </c>
      <c r="H200" s="97">
        <v>42155</v>
      </c>
      <c r="I200" s="184"/>
      <c r="J200" s="134">
        <v>3000000</v>
      </c>
      <c r="K200" s="39"/>
      <c r="L200" s="105"/>
      <c r="M200" s="105"/>
      <c r="N200" s="105"/>
      <c r="O200" s="93" t="s">
        <v>131</v>
      </c>
      <c r="P200" s="39"/>
      <c r="Q200" s="35"/>
      <c r="R200" s="35"/>
      <c r="S200" s="35"/>
      <c r="T200" s="40">
        <f t="shared" si="86"/>
        <v>0</v>
      </c>
      <c r="U200" s="35"/>
      <c r="V200" s="35"/>
      <c r="W200" s="35"/>
      <c r="X200" s="40">
        <f t="shared" si="87"/>
        <v>0</v>
      </c>
      <c r="Y200" s="35"/>
      <c r="Z200" s="35"/>
      <c r="AA200" s="134">
        <v>3000000</v>
      </c>
      <c r="AB200" s="40">
        <f t="shared" si="88"/>
        <v>3000000</v>
      </c>
      <c r="AC200" s="35"/>
      <c r="AD200" s="35"/>
      <c r="AE200" s="35"/>
      <c r="AF200" s="40">
        <f t="shared" si="89"/>
        <v>0</v>
      </c>
      <c r="AG200" s="40">
        <f t="shared" si="90"/>
        <v>3000000</v>
      </c>
      <c r="AH200" s="41">
        <f t="shared" si="91"/>
        <v>2.5873925915118931E-2</v>
      </c>
      <c r="AI200" s="42">
        <f t="shared" si="92"/>
        <v>2.2082033093846886E-3</v>
      </c>
    </row>
    <row r="201" spans="1:35" ht="30" customHeight="1" outlineLevel="1">
      <c r="A201" s="16">
        <v>9</v>
      </c>
      <c r="B201" s="93" t="s">
        <v>654</v>
      </c>
      <c r="C201" s="82">
        <v>41907</v>
      </c>
      <c r="D201" s="103" t="s">
        <v>674</v>
      </c>
      <c r="E201" s="103" t="s">
        <v>117</v>
      </c>
      <c r="F201" s="93" t="s">
        <v>109</v>
      </c>
      <c r="G201" s="97">
        <v>41912</v>
      </c>
      <c r="H201" s="97">
        <v>42155</v>
      </c>
      <c r="I201" s="184"/>
      <c r="J201" s="134">
        <v>5596306</v>
      </c>
      <c r="K201" s="39"/>
      <c r="L201" s="105"/>
      <c r="M201" s="105"/>
      <c r="N201" s="105"/>
      <c r="O201" s="93" t="s">
        <v>131</v>
      </c>
      <c r="P201" s="39"/>
      <c r="Q201" s="35"/>
      <c r="R201" s="35"/>
      <c r="S201" s="35"/>
      <c r="T201" s="40">
        <f t="shared" si="86"/>
        <v>0</v>
      </c>
      <c r="U201" s="35"/>
      <c r="V201" s="35"/>
      <c r="W201" s="35"/>
      <c r="X201" s="40">
        <f t="shared" si="87"/>
        <v>0</v>
      </c>
      <c r="Y201" s="35"/>
      <c r="Z201" s="35"/>
      <c r="AA201" s="134">
        <v>5596306</v>
      </c>
      <c r="AB201" s="40">
        <f t="shared" si="88"/>
        <v>5596306</v>
      </c>
      <c r="AC201" s="35"/>
      <c r="AD201" s="35"/>
      <c r="AE201" s="35"/>
      <c r="AF201" s="40">
        <f t="shared" si="89"/>
        <v>0</v>
      </c>
      <c r="AG201" s="40">
        <f t="shared" si="90"/>
        <v>5596306</v>
      </c>
      <c r="AH201" s="41">
        <f t="shared" si="91"/>
        <v>4.8266135614111853E-2</v>
      </c>
      <c r="AI201" s="42">
        <f t="shared" si="92"/>
        <v>4.1192604765097965E-3</v>
      </c>
    </row>
    <row r="202" spans="1:35" ht="30" customHeight="1" outlineLevel="1">
      <c r="A202" s="16">
        <v>10</v>
      </c>
      <c r="B202" s="93" t="s">
        <v>655</v>
      </c>
      <c r="C202" s="82">
        <v>41907</v>
      </c>
      <c r="D202" s="103" t="s">
        <v>631</v>
      </c>
      <c r="E202" s="103" t="s">
        <v>117</v>
      </c>
      <c r="F202" s="93" t="s">
        <v>109</v>
      </c>
      <c r="G202" s="97">
        <v>41912</v>
      </c>
      <c r="H202" s="97">
        <v>42155</v>
      </c>
      <c r="I202" s="184"/>
      <c r="J202" s="134">
        <v>3919078</v>
      </c>
      <c r="K202" s="39"/>
      <c r="L202" s="105"/>
      <c r="M202" s="105"/>
      <c r="N202" s="105"/>
      <c r="O202" s="93" t="s">
        <v>131</v>
      </c>
      <c r="P202" s="39"/>
      <c r="Q202" s="35"/>
      <c r="R202" s="35"/>
      <c r="S202" s="35"/>
      <c r="T202" s="40">
        <f t="shared" si="86"/>
        <v>0</v>
      </c>
      <c r="U202" s="35"/>
      <c r="V202" s="35"/>
      <c r="W202" s="35"/>
      <c r="X202" s="40">
        <f t="shared" si="87"/>
        <v>0</v>
      </c>
      <c r="Y202" s="35"/>
      <c r="Z202" s="35"/>
      <c r="AA202" s="134">
        <v>3919078</v>
      </c>
      <c r="AB202" s="40">
        <f t="shared" si="88"/>
        <v>3919078</v>
      </c>
      <c r="AC202" s="35"/>
      <c r="AD202" s="35"/>
      <c r="AE202" s="35"/>
      <c r="AF202" s="40">
        <f t="shared" si="89"/>
        <v>0</v>
      </c>
      <c r="AG202" s="40">
        <f t="shared" si="90"/>
        <v>3919078</v>
      </c>
      <c r="AH202" s="41">
        <f t="shared" si="91"/>
        <v>3.3800644609190821E-2</v>
      </c>
      <c r="AI202" s="42">
        <f t="shared" si="92"/>
        <v>2.8847070031122425E-3</v>
      </c>
    </row>
    <row r="203" spans="1:35" ht="30" customHeight="1" outlineLevel="1">
      <c r="A203" s="16">
        <v>11</v>
      </c>
      <c r="B203" s="93" t="s">
        <v>656</v>
      </c>
      <c r="C203" s="82">
        <v>41907</v>
      </c>
      <c r="D203" s="103" t="s">
        <v>632</v>
      </c>
      <c r="E203" s="103" t="s">
        <v>117</v>
      </c>
      <c r="F203" s="93" t="s">
        <v>109</v>
      </c>
      <c r="G203" s="97">
        <v>41912</v>
      </c>
      <c r="H203" s="97">
        <v>42155</v>
      </c>
      <c r="I203" s="184"/>
      <c r="J203" s="134">
        <v>3000000</v>
      </c>
      <c r="K203" s="39"/>
      <c r="L203" s="105"/>
      <c r="M203" s="105"/>
      <c r="N203" s="105"/>
      <c r="O203" s="93" t="s">
        <v>131</v>
      </c>
      <c r="P203" s="39"/>
      <c r="Q203" s="35"/>
      <c r="R203" s="35"/>
      <c r="S203" s="35"/>
      <c r="T203" s="40">
        <f t="shared" si="86"/>
        <v>0</v>
      </c>
      <c r="U203" s="35"/>
      <c r="V203" s="35"/>
      <c r="W203" s="35"/>
      <c r="X203" s="40">
        <f t="shared" si="87"/>
        <v>0</v>
      </c>
      <c r="Y203" s="35"/>
      <c r="Z203" s="35"/>
      <c r="AA203" s="134">
        <v>3000000</v>
      </c>
      <c r="AB203" s="40">
        <f t="shared" si="88"/>
        <v>3000000</v>
      </c>
      <c r="AC203" s="35"/>
      <c r="AD203" s="35"/>
      <c r="AE203" s="35"/>
      <c r="AF203" s="40">
        <f t="shared" si="89"/>
        <v>0</v>
      </c>
      <c r="AG203" s="40">
        <f t="shared" si="90"/>
        <v>3000000</v>
      </c>
      <c r="AH203" s="41">
        <f t="shared" si="91"/>
        <v>2.5873925915118931E-2</v>
      </c>
      <c r="AI203" s="42">
        <f t="shared" si="92"/>
        <v>2.2082033093846886E-3</v>
      </c>
    </row>
    <row r="204" spans="1:35" ht="30" customHeight="1" outlineLevel="1">
      <c r="A204" s="16">
        <v>12</v>
      </c>
      <c r="B204" s="93" t="s">
        <v>657</v>
      </c>
      <c r="C204" s="82">
        <v>41890</v>
      </c>
      <c r="D204" s="103" t="s">
        <v>633</v>
      </c>
      <c r="E204" s="103" t="s">
        <v>117</v>
      </c>
      <c r="F204" s="93" t="s">
        <v>109</v>
      </c>
      <c r="G204" s="97">
        <v>41892</v>
      </c>
      <c r="H204" s="97">
        <v>42155</v>
      </c>
      <c r="I204" s="184"/>
      <c r="J204" s="134">
        <v>3000000</v>
      </c>
      <c r="K204" s="39"/>
      <c r="L204" s="105"/>
      <c r="M204" s="105"/>
      <c r="N204" s="105"/>
      <c r="O204" s="93" t="s">
        <v>131</v>
      </c>
      <c r="P204" s="39"/>
      <c r="Q204" s="35"/>
      <c r="R204" s="35"/>
      <c r="S204" s="35"/>
      <c r="T204" s="40">
        <f t="shared" si="86"/>
        <v>0</v>
      </c>
      <c r="U204" s="35"/>
      <c r="V204" s="35"/>
      <c r="W204" s="35"/>
      <c r="X204" s="40">
        <f t="shared" si="87"/>
        <v>0</v>
      </c>
      <c r="Y204" s="35"/>
      <c r="Z204" s="35"/>
      <c r="AA204" s="134">
        <v>3000000</v>
      </c>
      <c r="AB204" s="40">
        <f t="shared" si="88"/>
        <v>3000000</v>
      </c>
      <c r="AC204" s="35"/>
      <c r="AD204" s="35"/>
      <c r="AE204" s="35"/>
      <c r="AF204" s="40">
        <f t="shared" si="89"/>
        <v>0</v>
      </c>
      <c r="AG204" s="40">
        <f t="shared" si="90"/>
        <v>3000000</v>
      </c>
      <c r="AH204" s="41">
        <f t="shared" si="91"/>
        <v>2.5873925915118931E-2</v>
      </c>
      <c r="AI204" s="42">
        <f t="shared" si="92"/>
        <v>2.2082033093846886E-3</v>
      </c>
    </row>
    <row r="205" spans="1:35" ht="30" customHeight="1" outlineLevel="1">
      <c r="A205" s="16">
        <v>13</v>
      </c>
      <c r="B205" s="93" t="s">
        <v>658</v>
      </c>
      <c r="C205" s="82">
        <v>41890</v>
      </c>
      <c r="D205" s="103" t="s">
        <v>634</v>
      </c>
      <c r="E205" s="103" t="s">
        <v>117</v>
      </c>
      <c r="F205" s="93" t="s">
        <v>109</v>
      </c>
      <c r="G205" s="97">
        <v>41892</v>
      </c>
      <c r="H205" s="97">
        <v>42155</v>
      </c>
      <c r="I205" s="184"/>
      <c r="J205" s="134">
        <v>3000000</v>
      </c>
      <c r="K205" s="39"/>
      <c r="L205" s="105"/>
      <c r="M205" s="105"/>
      <c r="N205" s="105"/>
      <c r="O205" s="93" t="s">
        <v>131</v>
      </c>
      <c r="P205" s="39"/>
      <c r="Q205" s="35"/>
      <c r="R205" s="35"/>
      <c r="S205" s="35"/>
      <c r="T205" s="40">
        <f t="shared" si="86"/>
        <v>0</v>
      </c>
      <c r="U205" s="35"/>
      <c r="V205" s="35"/>
      <c r="W205" s="35"/>
      <c r="X205" s="40">
        <f t="shared" si="87"/>
        <v>0</v>
      </c>
      <c r="Y205" s="35"/>
      <c r="Z205" s="35"/>
      <c r="AA205" s="134">
        <v>3000000</v>
      </c>
      <c r="AB205" s="40">
        <f t="shared" si="88"/>
        <v>3000000</v>
      </c>
      <c r="AC205" s="35"/>
      <c r="AD205" s="35"/>
      <c r="AE205" s="35"/>
      <c r="AF205" s="40">
        <f t="shared" si="89"/>
        <v>0</v>
      </c>
      <c r="AG205" s="40">
        <f t="shared" si="90"/>
        <v>3000000</v>
      </c>
      <c r="AH205" s="41">
        <f t="shared" si="91"/>
        <v>2.5873925915118931E-2</v>
      </c>
      <c r="AI205" s="42">
        <f t="shared" si="92"/>
        <v>2.2082033093846886E-3</v>
      </c>
    </row>
    <row r="206" spans="1:35" ht="30" customHeight="1" outlineLevel="1">
      <c r="A206" s="16">
        <v>14</v>
      </c>
      <c r="B206" s="93" t="s">
        <v>659</v>
      </c>
      <c r="C206" s="82">
        <v>41890</v>
      </c>
      <c r="D206" s="103" t="s">
        <v>635</v>
      </c>
      <c r="E206" s="103" t="s">
        <v>117</v>
      </c>
      <c r="F206" s="93" t="s">
        <v>109</v>
      </c>
      <c r="G206" s="97">
        <v>41892</v>
      </c>
      <c r="H206" s="97">
        <v>42155</v>
      </c>
      <c r="I206" s="184"/>
      <c r="J206" s="134">
        <v>3000000</v>
      </c>
      <c r="K206" s="39"/>
      <c r="L206" s="105"/>
      <c r="M206" s="105"/>
      <c r="N206" s="105"/>
      <c r="O206" s="93" t="s">
        <v>131</v>
      </c>
      <c r="P206" s="39"/>
      <c r="Q206" s="35"/>
      <c r="R206" s="35"/>
      <c r="S206" s="35"/>
      <c r="T206" s="40">
        <f t="shared" si="86"/>
        <v>0</v>
      </c>
      <c r="U206" s="35"/>
      <c r="V206" s="35"/>
      <c r="W206" s="35"/>
      <c r="X206" s="40">
        <f t="shared" si="87"/>
        <v>0</v>
      </c>
      <c r="Y206" s="35"/>
      <c r="Z206" s="35"/>
      <c r="AA206" s="134">
        <v>3000000</v>
      </c>
      <c r="AB206" s="40">
        <f t="shared" si="88"/>
        <v>3000000</v>
      </c>
      <c r="AC206" s="35"/>
      <c r="AD206" s="35"/>
      <c r="AE206" s="35"/>
      <c r="AF206" s="40">
        <f t="shared" si="89"/>
        <v>0</v>
      </c>
      <c r="AG206" s="40">
        <f t="shared" si="90"/>
        <v>3000000</v>
      </c>
      <c r="AH206" s="41">
        <f t="shared" si="91"/>
        <v>2.5873925915118931E-2</v>
      </c>
      <c r="AI206" s="42">
        <f t="shared" si="92"/>
        <v>2.2082033093846886E-3</v>
      </c>
    </row>
    <row r="207" spans="1:35" ht="30" customHeight="1" outlineLevel="1">
      <c r="A207" s="16">
        <v>15</v>
      </c>
      <c r="B207" s="93" t="s">
        <v>660</v>
      </c>
      <c r="C207" s="82">
        <v>41907</v>
      </c>
      <c r="D207" s="103" t="s">
        <v>636</v>
      </c>
      <c r="E207" s="103" t="s">
        <v>117</v>
      </c>
      <c r="F207" s="93" t="s">
        <v>109</v>
      </c>
      <c r="G207" s="97">
        <v>41912</v>
      </c>
      <c r="H207" s="97">
        <v>42155</v>
      </c>
      <c r="I207" s="184"/>
      <c r="J207" s="134">
        <v>3000000</v>
      </c>
      <c r="K207" s="39"/>
      <c r="L207" s="105"/>
      <c r="M207" s="105"/>
      <c r="N207" s="105"/>
      <c r="O207" s="93" t="s">
        <v>131</v>
      </c>
      <c r="P207" s="39"/>
      <c r="Q207" s="35"/>
      <c r="R207" s="35"/>
      <c r="S207" s="35"/>
      <c r="T207" s="40">
        <f t="shared" si="86"/>
        <v>0</v>
      </c>
      <c r="U207" s="35"/>
      <c r="V207" s="35"/>
      <c r="W207" s="35"/>
      <c r="X207" s="40">
        <f t="shared" si="87"/>
        <v>0</v>
      </c>
      <c r="Y207" s="35"/>
      <c r="Z207" s="35"/>
      <c r="AA207" s="134">
        <v>3000000</v>
      </c>
      <c r="AB207" s="40">
        <f t="shared" si="88"/>
        <v>3000000</v>
      </c>
      <c r="AC207" s="35"/>
      <c r="AD207" s="35"/>
      <c r="AE207" s="35"/>
      <c r="AF207" s="40">
        <f t="shared" si="89"/>
        <v>0</v>
      </c>
      <c r="AG207" s="40">
        <f t="shared" si="90"/>
        <v>3000000</v>
      </c>
      <c r="AH207" s="41">
        <f t="shared" si="91"/>
        <v>2.5873925915118931E-2</v>
      </c>
      <c r="AI207" s="42">
        <f t="shared" si="92"/>
        <v>2.2082033093846886E-3</v>
      </c>
    </row>
    <row r="208" spans="1:35" ht="30" customHeight="1" outlineLevel="1">
      <c r="A208" s="16">
        <v>16</v>
      </c>
      <c r="B208" s="93" t="s">
        <v>661</v>
      </c>
      <c r="C208" s="82">
        <v>41907</v>
      </c>
      <c r="D208" s="103" t="s">
        <v>675</v>
      </c>
      <c r="E208" s="103" t="s">
        <v>117</v>
      </c>
      <c r="F208" s="93" t="s">
        <v>109</v>
      </c>
      <c r="G208" s="97">
        <v>41912</v>
      </c>
      <c r="H208" s="97">
        <v>42155</v>
      </c>
      <c r="I208" s="184"/>
      <c r="J208" s="134">
        <v>3563570</v>
      </c>
      <c r="K208" s="39"/>
      <c r="L208" s="105"/>
      <c r="M208" s="105"/>
      <c r="N208" s="105"/>
      <c r="O208" s="93" t="s">
        <v>131</v>
      </c>
      <c r="P208" s="39"/>
      <c r="Q208" s="35"/>
      <c r="R208" s="35"/>
      <c r="S208" s="35"/>
      <c r="T208" s="40">
        <f t="shared" si="86"/>
        <v>0</v>
      </c>
      <c r="U208" s="35"/>
      <c r="V208" s="35"/>
      <c r="W208" s="35"/>
      <c r="X208" s="40">
        <f t="shared" si="87"/>
        <v>0</v>
      </c>
      <c r="Y208" s="35"/>
      <c r="Z208" s="35"/>
      <c r="AA208" s="134">
        <v>3563570</v>
      </c>
      <c r="AB208" s="40">
        <f t="shared" si="88"/>
        <v>3563570</v>
      </c>
      <c r="AC208" s="35"/>
      <c r="AD208" s="35"/>
      <c r="AE208" s="35"/>
      <c r="AF208" s="40">
        <f t="shared" si="89"/>
        <v>0</v>
      </c>
      <c r="AG208" s="40">
        <f t="shared" si="90"/>
        <v>3563570</v>
      </c>
      <c r="AH208" s="41">
        <f t="shared" si="91"/>
        <v>3.0734515391113455E-2</v>
      </c>
      <c r="AI208" s="42">
        <f t="shared" si="92"/>
        <v>2.6230290224079984E-3</v>
      </c>
    </row>
    <row r="209" spans="1:35" ht="30" customHeight="1" outlineLevel="1">
      <c r="A209" s="16">
        <v>17</v>
      </c>
      <c r="B209" s="93" t="s">
        <v>662</v>
      </c>
      <c r="C209" s="82">
        <v>41890</v>
      </c>
      <c r="D209" s="103" t="s">
        <v>638</v>
      </c>
      <c r="E209" s="103" t="s">
        <v>117</v>
      </c>
      <c r="F209" s="93" t="s">
        <v>109</v>
      </c>
      <c r="G209" s="97">
        <v>41892</v>
      </c>
      <c r="H209" s="97">
        <v>42155</v>
      </c>
      <c r="I209" s="184"/>
      <c r="J209" s="134">
        <v>3000000</v>
      </c>
      <c r="K209" s="39"/>
      <c r="L209" s="105"/>
      <c r="M209" s="105"/>
      <c r="N209" s="105"/>
      <c r="O209" s="93" t="s">
        <v>131</v>
      </c>
      <c r="P209" s="39"/>
      <c r="Q209" s="35"/>
      <c r="R209" s="35"/>
      <c r="S209" s="35"/>
      <c r="T209" s="40">
        <f t="shared" si="86"/>
        <v>0</v>
      </c>
      <c r="U209" s="35"/>
      <c r="V209" s="35"/>
      <c r="W209" s="35"/>
      <c r="X209" s="40">
        <f t="shared" si="87"/>
        <v>0</v>
      </c>
      <c r="Y209" s="35"/>
      <c r="Z209" s="35"/>
      <c r="AA209" s="134">
        <v>3000000</v>
      </c>
      <c r="AB209" s="40">
        <f t="shared" si="88"/>
        <v>3000000</v>
      </c>
      <c r="AC209" s="35"/>
      <c r="AD209" s="35"/>
      <c r="AE209" s="35"/>
      <c r="AF209" s="40">
        <f t="shared" si="89"/>
        <v>0</v>
      </c>
      <c r="AG209" s="40">
        <f t="shared" si="90"/>
        <v>3000000</v>
      </c>
      <c r="AH209" s="41">
        <f t="shared" si="91"/>
        <v>2.5873925915118931E-2</v>
      </c>
      <c r="AI209" s="42">
        <f t="shared" si="92"/>
        <v>2.2082033093846886E-3</v>
      </c>
    </row>
    <row r="210" spans="1:35" ht="30" customHeight="1" outlineLevel="1">
      <c r="A210" s="16">
        <v>18</v>
      </c>
      <c r="B210" s="93" t="s">
        <v>663</v>
      </c>
      <c r="C210" s="82">
        <v>41890</v>
      </c>
      <c r="D210" s="103" t="s">
        <v>639</v>
      </c>
      <c r="E210" s="103" t="s">
        <v>117</v>
      </c>
      <c r="F210" s="93" t="s">
        <v>109</v>
      </c>
      <c r="G210" s="97">
        <v>41892</v>
      </c>
      <c r="H210" s="97">
        <v>42155</v>
      </c>
      <c r="I210" s="184"/>
      <c r="J210" s="134">
        <v>3000000</v>
      </c>
      <c r="K210" s="39"/>
      <c r="L210" s="105"/>
      <c r="M210" s="105"/>
      <c r="N210" s="105"/>
      <c r="O210" s="93" t="s">
        <v>131</v>
      </c>
      <c r="P210" s="39"/>
      <c r="Q210" s="35"/>
      <c r="R210" s="35"/>
      <c r="S210" s="35"/>
      <c r="T210" s="40">
        <f t="shared" si="86"/>
        <v>0</v>
      </c>
      <c r="U210" s="35"/>
      <c r="V210" s="35"/>
      <c r="W210" s="35"/>
      <c r="X210" s="40">
        <f t="shared" si="87"/>
        <v>0</v>
      </c>
      <c r="Y210" s="35"/>
      <c r="Z210" s="35"/>
      <c r="AA210" s="134">
        <v>3000000</v>
      </c>
      <c r="AB210" s="40">
        <f t="shared" si="88"/>
        <v>3000000</v>
      </c>
      <c r="AC210" s="35"/>
      <c r="AD210" s="35"/>
      <c r="AE210" s="35"/>
      <c r="AF210" s="40">
        <f t="shared" si="89"/>
        <v>0</v>
      </c>
      <c r="AG210" s="40">
        <f t="shared" si="90"/>
        <v>3000000</v>
      </c>
      <c r="AH210" s="41">
        <f t="shared" si="91"/>
        <v>2.5873925915118931E-2</v>
      </c>
      <c r="AI210" s="42">
        <f t="shared" si="92"/>
        <v>2.2082033093846886E-3</v>
      </c>
    </row>
    <row r="211" spans="1:35" ht="30" customHeight="1" outlineLevel="1">
      <c r="A211" s="16">
        <v>19</v>
      </c>
      <c r="B211" s="93" t="s">
        <v>664</v>
      </c>
      <c r="C211" s="82">
        <v>41907</v>
      </c>
      <c r="D211" s="103" t="s">
        <v>640</v>
      </c>
      <c r="E211" s="103" t="s">
        <v>117</v>
      </c>
      <c r="F211" s="93" t="s">
        <v>109</v>
      </c>
      <c r="G211" s="97">
        <v>41912</v>
      </c>
      <c r="H211" s="97">
        <v>42155</v>
      </c>
      <c r="I211" s="184"/>
      <c r="J211" s="134">
        <v>3000000</v>
      </c>
      <c r="K211" s="39"/>
      <c r="L211" s="105"/>
      <c r="M211" s="105"/>
      <c r="N211" s="105"/>
      <c r="O211" s="93" t="s">
        <v>131</v>
      </c>
      <c r="P211" s="39"/>
      <c r="Q211" s="35"/>
      <c r="R211" s="35"/>
      <c r="S211" s="35"/>
      <c r="T211" s="40">
        <f t="shared" si="86"/>
        <v>0</v>
      </c>
      <c r="U211" s="35"/>
      <c r="V211" s="35"/>
      <c r="W211" s="35"/>
      <c r="X211" s="40">
        <f t="shared" si="87"/>
        <v>0</v>
      </c>
      <c r="Y211" s="35"/>
      <c r="Z211" s="35"/>
      <c r="AA211" s="134">
        <v>3000000</v>
      </c>
      <c r="AB211" s="40">
        <f t="shared" si="88"/>
        <v>3000000</v>
      </c>
      <c r="AC211" s="35"/>
      <c r="AD211" s="35"/>
      <c r="AE211" s="35"/>
      <c r="AF211" s="40">
        <f t="shared" si="89"/>
        <v>0</v>
      </c>
      <c r="AG211" s="40">
        <f t="shared" si="90"/>
        <v>3000000</v>
      </c>
      <c r="AH211" s="41">
        <f t="shared" si="91"/>
        <v>2.5873925915118931E-2</v>
      </c>
      <c r="AI211" s="42">
        <f t="shared" si="92"/>
        <v>2.2082033093846886E-3</v>
      </c>
    </row>
    <row r="212" spans="1:35" ht="30" customHeight="1" outlineLevel="1">
      <c r="A212" s="16">
        <v>20</v>
      </c>
      <c r="B212" s="93" t="s">
        <v>665</v>
      </c>
      <c r="C212" s="82">
        <v>41907</v>
      </c>
      <c r="D212" s="103" t="s">
        <v>641</v>
      </c>
      <c r="E212" s="103" t="s">
        <v>117</v>
      </c>
      <c r="F212" s="93" t="s">
        <v>109</v>
      </c>
      <c r="G212" s="97">
        <v>41912</v>
      </c>
      <c r="H212" s="97">
        <v>42155</v>
      </c>
      <c r="I212" s="184"/>
      <c r="J212" s="134">
        <v>3000000</v>
      </c>
      <c r="K212" s="39"/>
      <c r="L212" s="105"/>
      <c r="M212" s="105"/>
      <c r="N212" s="105"/>
      <c r="O212" s="93" t="s">
        <v>131</v>
      </c>
      <c r="P212" s="39"/>
      <c r="Q212" s="35"/>
      <c r="R212" s="35"/>
      <c r="S212" s="35"/>
      <c r="T212" s="40">
        <f t="shared" si="86"/>
        <v>0</v>
      </c>
      <c r="U212" s="35"/>
      <c r="V212" s="35"/>
      <c r="W212" s="35"/>
      <c r="X212" s="40">
        <f t="shared" si="87"/>
        <v>0</v>
      </c>
      <c r="Y212" s="35"/>
      <c r="Z212" s="35"/>
      <c r="AA212" s="134">
        <v>3000000</v>
      </c>
      <c r="AB212" s="40">
        <f t="shared" si="88"/>
        <v>3000000</v>
      </c>
      <c r="AC212" s="35"/>
      <c r="AD212" s="35"/>
      <c r="AE212" s="35"/>
      <c r="AF212" s="40">
        <f t="shared" si="89"/>
        <v>0</v>
      </c>
      <c r="AG212" s="40">
        <f t="shared" si="90"/>
        <v>3000000</v>
      </c>
      <c r="AH212" s="41">
        <f t="shared" si="91"/>
        <v>2.5873925915118931E-2</v>
      </c>
      <c r="AI212" s="42">
        <f t="shared" si="92"/>
        <v>2.2082033093846886E-3</v>
      </c>
    </row>
    <row r="213" spans="1:35" ht="30" customHeight="1" outlineLevel="1">
      <c r="A213" s="16">
        <v>21</v>
      </c>
      <c r="B213" s="93" t="s">
        <v>666</v>
      </c>
      <c r="C213" s="82">
        <v>41907</v>
      </c>
      <c r="D213" s="103" t="s">
        <v>676</v>
      </c>
      <c r="E213" s="103" t="s">
        <v>117</v>
      </c>
      <c r="F213" s="93" t="s">
        <v>109</v>
      </c>
      <c r="G213" s="97">
        <v>41912</v>
      </c>
      <c r="H213" s="97">
        <v>42155</v>
      </c>
      <c r="I213" s="185"/>
      <c r="J213" s="134">
        <v>16400000</v>
      </c>
      <c r="K213" s="39"/>
      <c r="L213" s="105"/>
      <c r="M213" s="105"/>
      <c r="N213" s="105"/>
      <c r="O213" s="93" t="s">
        <v>131</v>
      </c>
      <c r="P213" s="39"/>
      <c r="Q213" s="35"/>
      <c r="R213" s="35"/>
      <c r="S213" s="35"/>
      <c r="T213" s="40">
        <f t="shared" si="86"/>
        <v>0</v>
      </c>
      <c r="U213" s="35"/>
      <c r="V213" s="35"/>
      <c r="W213" s="35"/>
      <c r="X213" s="40">
        <f t="shared" si="87"/>
        <v>0</v>
      </c>
      <c r="Y213" s="35"/>
      <c r="Z213" s="35"/>
      <c r="AA213" s="134">
        <v>16400000</v>
      </c>
      <c r="AB213" s="40">
        <f t="shared" si="88"/>
        <v>16400000</v>
      </c>
      <c r="AC213" s="35"/>
      <c r="AD213" s="35"/>
      <c r="AE213" s="35"/>
      <c r="AF213" s="40">
        <f t="shared" si="89"/>
        <v>0</v>
      </c>
      <c r="AG213" s="40">
        <f t="shared" si="90"/>
        <v>16400000</v>
      </c>
      <c r="AH213" s="41">
        <f t="shared" si="91"/>
        <v>0.14144412833598349</v>
      </c>
      <c r="AI213" s="42">
        <f t="shared" si="92"/>
        <v>1.2071511424636298E-2</v>
      </c>
    </row>
    <row r="214" spans="1:35" ht="30" customHeight="1" outlineLevel="1">
      <c r="A214" s="16">
        <v>22</v>
      </c>
      <c r="B214" s="93" t="s">
        <v>667</v>
      </c>
      <c r="C214" s="82">
        <v>41907</v>
      </c>
      <c r="D214" s="103" t="s">
        <v>642</v>
      </c>
      <c r="E214" s="103" t="s">
        <v>117</v>
      </c>
      <c r="F214" s="93" t="s">
        <v>109</v>
      </c>
      <c r="G214" s="97">
        <v>41912</v>
      </c>
      <c r="H214" s="97">
        <v>42155</v>
      </c>
      <c r="I214" s="86"/>
      <c r="J214" s="134">
        <v>3000000</v>
      </c>
      <c r="K214" s="133"/>
      <c r="L214" s="105"/>
      <c r="M214" s="105"/>
      <c r="N214" s="105"/>
      <c r="O214" s="93" t="s">
        <v>131</v>
      </c>
      <c r="P214" s="133"/>
      <c r="Q214" s="35"/>
      <c r="R214" s="35"/>
      <c r="S214" s="35"/>
      <c r="T214" s="40">
        <f t="shared" si="86"/>
        <v>0</v>
      </c>
      <c r="U214" s="35"/>
      <c r="V214" s="35"/>
      <c r="W214" s="35"/>
      <c r="X214" s="40">
        <f t="shared" si="87"/>
        <v>0</v>
      </c>
      <c r="Y214" s="35"/>
      <c r="Z214" s="35"/>
      <c r="AA214" s="134">
        <v>3000000</v>
      </c>
      <c r="AB214" s="40">
        <f t="shared" si="88"/>
        <v>3000000</v>
      </c>
      <c r="AC214" s="35"/>
      <c r="AD214" s="35"/>
      <c r="AE214" s="35"/>
      <c r="AF214" s="40">
        <f t="shared" si="89"/>
        <v>0</v>
      </c>
      <c r="AG214" s="40">
        <f t="shared" si="90"/>
        <v>3000000</v>
      </c>
      <c r="AH214" s="41">
        <f t="shared" si="91"/>
        <v>2.5873925915118931E-2</v>
      </c>
      <c r="AI214" s="42">
        <f t="shared" si="92"/>
        <v>2.2082033093846886E-3</v>
      </c>
    </row>
    <row r="215" spans="1:35" ht="30" customHeight="1" outlineLevel="1">
      <c r="A215" s="16">
        <v>23</v>
      </c>
      <c r="B215" s="93" t="s">
        <v>668</v>
      </c>
      <c r="C215" s="82">
        <v>41890</v>
      </c>
      <c r="D215" s="103" t="s">
        <v>643</v>
      </c>
      <c r="E215" s="103" t="s">
        <v>117</v>
      </c>
      <c r="F215" s="93" t="s">
        <v>109</v>
      </c>
      <c r="G215" s="97">
        <v>41892</v>
      </c>
      <c r="H215" s="97">
        <v>42155</v>
      </c>
      <c r="I215" s="86"/>
      <c r="J215" s="134">
        <v>3000000</v>
      </c>
      <c r="K215" s="133"/>
      <c r="L215" s="105"/>
      <c r="M215" s="105"/>
      <c r="N215" s="105"/>
      <c r="O215" s="93" t="s">
        <v>131</v>
      </c>
      <c r="P215" s="133"/>
      <c r="Q215" s="35"/>
      <c r="R215" s="35"/>
      <c r="S215" s="35"/>
      <c r="T215" s="40">
        <f t="shared" si="86"/>
        <v>0</v>
      </c>
      <c r="U215" s="35"/>
      <c r="V215" s="35"/>
      <c r="W215" s="35"/>
      <c r="X215" s="40">
        <f t="shared" si="87"/>
        <v>0</v>
      </c>
      <c r="Y215" s="35"/>
      <c r="Z215" s="35"/>
      <c r="AA215" s="134">
        <v>3000000</v>
      </c>
      <c r="AB215" s="40">
        <f t="shared" si="88"/>
        <v>3000000</v>
      </c>
      <c r="AC215" s="35"/>
      <c r="AD215" s="35"/>
      <c r="AE215" s="35"/>
      <c r="AF215" s="40">
        <f t="shared" si="89"/>
        <v>0</v>
      </c>
      <c r="AG215" s="40">
        <f t="shared" si="90"/>
        <v>3000000</v>
      </c>
      <c r="AH215" s="41">
        <f t="shared" si="91"/>
        <v>2.5873925915118931E-2</v>
      </c>
      <c r="AI215" s="42">
        <f t="shared" si="92"/>
        <v>2.2082033093846886E-3</v>
      </c>
    </row>
    <row r="216" spans="1:35" ht="30" customHeight="1" outlineLevel="1">
      <c r="A216" s="16">
        <v>24</v>
      </c>
      <c r="B216" s="93" t="s">
        <v>669</v>
      </c>
      <c r="C216" s="82">
        <v>41890</v>
      </c>
      <c r="D216" s="103" t="s">
        <v>644</v>
      </c>
      <c r="E216" s="103" t="s">
        <v>117</v>
      </c>
      <c r="F216" s="93" t="s">
        <v>109</v>
      </c>
      <c r="G216" s="97">
        <v>41892</v>
      </c>
      <c r="H216" s="97">
        <v>42155</v>
      </c>
      <c r="I216" s="86"/>
      <c r="J216" s="134">
        <v>3000000</v>
      </c>
      <c r="K216" s="133"/>
      <c r="L216" s="105"/>
      <c r="M216" s="105"/>
      <c r="N216" s="105"/>
      <c r="O216" s="93" t="s">
        <v>131</v>
      </c>
      <c r="P216" s="133"/>
      <c r="Q216" s="35"/>
      <c r="R216" s="35"/>
      <c r="S216" s="35"/>
      <c r="T216" s="40">
        <f t="shared" si="86"/>
        <v>0</v>
      </c>
      <c r="U216" s="35"/>
      <c r="V216" s="35"/>
      <c r="W216" s="35"/>
      <c r="X216" s="40">
        <f t="shared" si="87"/>
        <v>0</v>
      </c>
      <c r="Y216" s="35"/>
      <c r="Z216" s="35"/>
      <c r="AA216" s="134">
        <v>3000000</v>
      </c>
      <c r="AB216" s="40">
        <f t="shared" si="88"/>
        <v>3000000</v>
      </c>
      <c r="AC216" s="35"/>
      <c r="AD216" s="35"/>
      <c r="AE216" s="35"/>
      <c r="AF216" s="40">
        <f t="shared" si="89"/>
        <v>0</v>
      </c>
      <c r="AG216" s="40">
        <f t="shared" si="90"/>
        <v>3000000</v>
      </c>
      <c r="AH216" s="41">
        <f t="shared" si="91"/>
        <v>2.5873925915118931E-2</v>
      </c>
      <c r="AI216" s="42">
        <f t="shared" si="92"/>
        <v>2.2082033093846886E-3</v>
      </c>
    </row>
    <row r="217" spans="1:35" ht="30" customHeight="1" outlineLevel="1">
      <c r="A217" s="16">
        <v>25</v>
      </c>
      <c r="B217" s="93" t="s">
        <v>670</v>
      </c>
      <c r="C217" s="82">
        <v>41890</v>
      </c>
      <c r="D217" s="103" t="s">
        <v>645</v>
      </c>
      <c r="E217" s="103" t="s">
        <v>117</v>
      </c>
      <c r="F217" s="93" t="s">
        <v>109</v>
      </c>
      <c r="G217" s="97">
        <v>41892</v>
      </c>
      <c r="H217" s="97">
        <v>42155</v>
      </c>
      <c r="I217" s="86"/>
      <c r="J217" s="134">
        <v>4279551</v>
      </c>
      <c r="K217" s="133"/>
      <c r="L217" s="105"/>
      <c r="M217" s="105"/>
      <c r="N217" s="105"/>
      <c r="O217" s="93" t="s">
        <v>131</v>
      </c>
      <c r="P217" s="133"/>
      <c r="Q217" s="35"/>
      <c r="R217" s="35"/>
      <c r="S217" s="35"/>
      <c r="T217" s="40">
        <f t="shared" si="86"/>
        <v>0</v>
      </c>
      <c r="U217" s="35"/>
      <c r="V217" s="35"/>
      <c r="W217" s="35"/>
      <c r="X217" s="40">
        <f t="shared" si="87"/>
        <v>0</v>
      </c>
      <c r="Y217" s="35"/>
      <c r="Z217" s="35"/>
      <c r="AA217" s="134">
        <v>4279551</v>
      </c>
      <c r="AB217" s="40">
        <f t="shared" si="88"/>
        <v>4279551</v>
      </c>
      <c r="AC217" s="35"/>
      <c r="AD217" s="35"/>
      <c r="AE217" s="35"/>
      <c r="AF217" s="40">
        <f t="shared" si="89"/>
        <v>0</v>
      </c>
      <c r="AG217" s="40">
        <f t="shared" si="90"/>
        <v>4279551</v>
      </c>
      <c r="AH217" s="41">
        <f t="shared" si="91"/>
        <v>3.6909595174657708E-2</v>
      </c>
      <c r="AI217" s="42">
        <f t="shared" si="92"/>
        <v>3.1500395602935181E-3</v>
      </c>
    </row>
    <row r="218" spans="1:35" ht="30" customHeight="1" outlineLevel="1">
      <c r="A218" s="16">
        <v>26</v>
      </c>
      <c r="B218" s="93" t="s">
        <v>671</v>
      </c>
      <c r="C218" s="82">
        <v>41907</v>
      </c>
      <c r="D218" s="103" t="s">
        <v>677</v>
      </c>
      <c r="E218" s="103" t="s">
        <v>117</v>
      </c>
      <c r="F218" s="93" t="s">
        <v>109</v>
      </c>
      <c r="G218" s="97">
        <v>41912</v>
      </c>
      <c r="H218" s="97">
        <v>42155</v>
      </c>
      <c r="I218" s="86"/>
      <c r="J218" s="134">
        <v>5352552</v>
      </c>
      <c r="K218" s="133"/>
      <c r="L218" s="105"/>
      <c r="M218" s="105"/>
      <c r="N218" s="105"/>
      <c r="O218" s="93" t="s">
        <v>131</v>
      </c>
      <c r="P218" s="133"/>
      <c r="Q218" s="35"/>
      <c r="R218" s="35"/>
      <c r="S218" s="35"/>
      <c r="T218" s="40">
        <f t="shared" si="86"/>
        <v>0</v>
      </c>
      <c r="U218" s="35"/>
      <c r="V218" s="35"/>
      <c r="W218" s="35"/>
      <c r="X218" s="40">
        <f t="shared" si="87"/>
        <v>0</v>
      </c>
      <c r="Y218" s="35"/>
      <c r="Z218" s="35"/>
      <c r="AA218" s="134">
        <v>5352552</v>
      </c>
      <c r="AB218" s="40">
        <f t="shared" si="88"/>
        <v>5352552</v>
      </c>
      <c r="AC218" s="35"/>
      <c r="AD218" s="35"/>
      <c r="AE218" s="35"/>
      <c r="AF218" s="40">
        <f t="shared" si="89"/>
        <v>0</v>
      </c>
      <c r="AG218" s="40">
        <f t="shared" si="90"/>
        <v>5352552</v>
      </c>
      <c r="AH218" s="41">
        <f t="shared" si="91"/>
        <v>4.6163844634940554E-2</v>
      </c>
      <c r="AI218" s="42">
        <f t="shared" si="92"/>
        <v>3.939841013351212E-3</v>
      </c>
    </row>
    <row r="219" spans="1:35" ht="12.75" customHeight="1">
      <c r="A219" s="142" t="s">
        <v>66</v>
      </c>
      <c r="B219" s="143"/>
      <c r="C219" s="143"/>
      <c r="D219" s="143"/>
      <c r="E219" s="143"/>
      <c r="F219" s="143"/>
      <c r="G219" s="143"/>
      <c r="H219" s="144"/>
      <c r="I219" s="55">
        <f>SUM(I192:I192)</f>
        <v>115946842</v>
      </c>
      <c r="J219" s="55">
        <f>SUM(J193:J218)</f>
        <v>100712776</v>
      </c>
      <c r="K219" s="56"/>
      <c r="L219" s="55">
        <f>SUM(L193:L193)</f>
        <v>0</v>
      </c>
      <c r="M219" s="55">
        <f>SUM(M193:M193)</f>
        <v>0</v>
      </c>
      <c r="N219" s="55">
        <f>SUM(N193:N193)</f>
        <v>0</v>
      </c>
      <c r="O219" s="57"/>
      <c r="P219" s="59"/>
      <c r="Q219" s="55">
        <f t="shared" ref="Q219:AF219" si="93">SUM(Q193:Q193)</f>
        <v>0</v>
      </c>
      <c r="R219" s="55">
        <f t="shared" si="93"/>
        <v>0</v>
      </c>
      <c r="S219" s="55">
        <f t="shared" si="93"/>
        <v>0</v>
      </c>
      <c r="T219" s="60">
        <f t="shared" si="93"/>
        <v>0</v>
      </c>
      <c r="U219" s="55">
        <f t="shared" si="93"/>
        <v>0</v>
      </c>
      <c r="V219" s="55">
        <f t="shared" si="93"/>
        <v>0</v>
      </c>
      <c r="W219" s="55">
        <f t="shared" si="93"/>
        <v>0</v>
      </c>
      <c r="X219" s="60">
        <f t="shared" si="93"/>
        <v>0</v>
      </c>
      <c r="Y219" s="55">
        <f>SUM(Y193:Y218)</f>
        <v>0</v>
      </c>
      <c r="Z219" s="55">
        <f>SUM(Z193:Z218)</f>
        <v>0</v>
      </c>
      <c r="AA219" s="55">
        <f>SUM(AA193:AA218)</f>
        <v>100712776</v>
      </c>
      <c r="AB219" s="60">
        <f t="shared" si="93"/>
        <v>3637864</v>
      </c>
      <c r="AC219" s="55">
        <f t="shared" si="93"/>
        <v>0</v>
      </c>
      <c r="AD219" s="55">
        <f t="shared" si="93"/>
        <v>0</v>
      </c>
      <c r="AE219" s="55">
        <f t="shared" si="93"/>
        <v>0</v>
      </c>
      <c r="AF219" s="60">
        <f t="shared" si="93"/>
        <v>0</v>
      </c>
      <c r="AG219" s="53">
        <f>SUM(AG193:AG218)</f>
        <v>100712776</v>
      </c>
      <c r="AH219" s="54">
        <f>IF(ISERROR(AG219/I219),0,AG219/I219)</f>
        <v>0.86861163497665594</v>
      </c>
      <c r="AI219" s="54">
        <f>IF(ISERROR(AG219/$AG$304),0,AG219/$AG$304)</f>
        <v>7.4131428420172951E-2</v>
      </c>
    </row>
    <row r="220" spans="1:35" ht="12.75" customHeight="1">
      <c r="A220" s="36"/>
      <c r="B220" s="148" t="s">
        <v>17</v>
      </c>
      <c r="C220" s="149"/>
      <c r="D220" s="150"/>
      <c r="E220" s="18"/>
      <c r="F220" s="19"/>
      <c r="G220" s="20"/>
      <c r="H220" s="20"/>
      <c r="I220" s="183">
        <v>109273388</v>
      </c>
      <c r="J220" s="22"/>
      <c r="K220" s="23"/>
      <c r="L220" s="24"/>
      <c r="M220" s="24"/>
      <c r="N220" s="24"/>
      <c r="O220" s="19"/>
      <c r="P220" s="25"/>
      <c r="Q220" s="22"/>
      <c r="R220" s="22"/>
      <c r="S220" s="22"/>
      <c r="T220" s="22"/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F220" s="22"/>
      <c r="AG220" s="22"/>
      <c r="AH220" s="26"/>
      <c r="AI220" s="26"/>
    </row>
    <row r="221" spans="1:35" ht="30" customHeight="1" outlineLevel="1">
      <c r="A221" s="16">
        <v>1</v>
      </c>
      <c r="B221" s="93" t="s">
        <v>341</v>
      </c>
      <c r="C221" s="108">
        <v>41871</v>
      </c>
      <c r="D221" s="110" t="s">
        <v>356</v>
      </c>
      <c r="E221" s="103" t="s">
        <v>117</v>
      </c>
      <c r="F221" s="93" t="s">
        <v>109</v>
      </c>
      <c r="G221" s="31"/>
      <c r="H221" s="31"/>
      <c r="I221" s="184"/>
      <c r="J221" s="112">
        <v>3000000</v>
      </c>
      <c r="K221" s="39"/>
      <c r="L221" s="35"/>
      <c r="M221" s="35"/>
      <c r="N221" s="35"/>
      <c r="O221" s="93" t="s">
        <v>131</v>
      </c>
      <c r="P221" s="39"/>
      <c r="Q221" s="35"/>
      <c r="R221" s="35"/>
      <c r="S221" s="35"/>
      <c r="T221" s="40">
        <f t="shared" ref="T221:T228" si="94">SUM(Q221:S221)</f>
        <v>0</v>
      </c>
      <c r="U221" s="35"/>
      <c r="V221" s="35"/>
      <c r="W221" s="35"/>
      <c r="X221" s="40">
        <f t="shared" ref="X221:X228" si="95">SUM(U221:W221)</f>
        <v>0</v>
      </c>
      <c r="Y221" s="101">
        <v>3000000</v>
      </c>
      <c r="Z221" s="35"/>
      <c r="AA221" s="35"/>
      <c r="AB221" s="40">
        <f>SUM(Y221:AA221)</f>
        <v>3000000</v>
      </c>
      <c r="AC221" s="35"/>
      <c r="AD221" s="35"/>
      <c r="AE221" s="35"/>
      <c r="AF221" s="40">
        <f>SUM(AC221:AE221)</f>
        <v>0</v>
      </c>
      <c r="AG221" s="40">
        <f t="shared" ref="AG221:AG228" si="96">SUM(T221,X221,AB221,AF221)</f>
        <v>3000000</v>
      </c>
      <c r="AH221" s="41">
        <f>IF(ISERROR(AG221/$I$220),0,AG221/$I$220)</f>
        <v>2.7454076924932538E-2</v>
      </c>
      <c r="AI221" s="42">
        <f>IF(ISERROR(AG221/$AG$304),"-",AG221/$AG$304)</f>
        <v>2.2082033093846886E-3</v>
      </c>
    </row>
    <row r="222" spans="1:35" ht="30" customHeight="1" outlineLevel="1">
      <c r="A222" s="16">
        <v>2</v>
      </c>
      <c r="B222" s="93" t="s">
        <v>340</v>
      </c>
      <c r="C222" s="108">
        <v>41871</v>
      </c>
      <c r="D222" s="110" t="s">
        <v>357</v>
      </c>
      <c r="E222" s="103" t="s">
        <v>117</v>
      </c>
      <c r="F222" s="93" t="s">
        <v>109</v>
      </c>
      <c r="G222" s="31"/>
      <c r="H222" s="31"/>
      <c r="I222" s="184"/>
      <c r="J222" s="112">
        <v>3500000</v>
      </c>
      <c r="K222" s="39"/>
      <c r="L222" s="35"/>
      <c r="M222" s="35"/>
      <c r="N222" s="35"/>
      <c r="O222" s="93" t="s">
        <v>131</v>
      </c>
      <c r="P222" s="39"/>
      <c r="Q222" s="35"/>
      <c r="R222" s="35"/>
      <c r="S222" s="35"/>
      <c r="T222" s="40">
        <f t="shared" si="94"/>
        <v>0</v>
      </c>
      <c r="U222" s="35"/>
      <c r="V222" s="35"/>
      <c r="W222" s="35"/>
      <c r="X222" s="40">
        <f t="shared" si="95"/>
        <v>0</v>
      </c>
      <c r="Y222" s="101">
        <v>3500000</v>
      </c>
      <c r="Z222" s="35"/>
      <c r="AA222" s="35"/>
      <c r="AB222" s="40">
        <f t="shared" ref="AB222:AB228" si="97">SUM(Y222:AA222)</f>
        <v>3500000</v>
      </c>
      <c r="AC222" s="35"/>
      <c r="AD222" s="35"/>
      <c r="AE222" s="35"/>
      <c r="AF222" s="40">
        <f t="shared" ref="AF222:AF228" si="98">SUM(AC222:AE222)</f>
        <v>0</v>
      </c>
      <c r="AG222" s="40">
        <f t="shared" si="96"/>
        <v>3500000</v>
      </c>
      <c r="AH222" s="41">
        <f t="shared" ref="AH222:AH228" si="99">IF(ISERROR(AG222/$I$220),0,AG222/$I$220)</f>
        <v>3.2029756412421291E-2</v>
      </c>
      <c r="AI222" s="42">
        <f t="shared" ref="AI222:AI228" si="100">IF(ISERROR(AG222/$AG$304),"-",AG222/$AG$304)</f>
        <v>2.5762371942821371E-3</v>
      </c>
    </row>
    <row r="223" spans="1:35" ht="30" customHeight="1" outlineLevel="1">
      <c r="A223" s="16">
        <v>3</v>
      </c>
      <c r="B223" s="93" t="s">
        <v>342</v>
      </c>
      <c r="C223" s="108">
        <v>41871</v>
      </c>
      <c r="D223" s="110" t="s">
        <v>358</v>
      </c>
      <c r="E223" s="103" t="s">
        <v>117</v>
      </c>
      <c r="F223" s="93" t="s">
        <v>109</v>
      </c>
      <c r="G223" s="31"/>
      <c r="H223" s="31"/>
      <c r="I223" s="184"/>
      <c r="J223" s="112">
        <v>3000000</v>
      </c>
      <c r="K223" s="39"/>
      <c r="L223" s="35"/>
      <c r="M223" s="35"/>
      <c r="N223" s="35"/>
      <c r="O223" s="93" t="s">
        <v>131</v>
      </c>
      <c r="P223" s="39"/>
      <c r="Q223" s="35"/>
      <c r="R223" s="35"/>
      <c r="S223" s="35"/>
      <c r="T223" s="40">
        <f t="shared" si="94"/>
        <v>0</v>
      </c>
      <c r="U223" s="35"/>
      <c r="V223" s="35"/>
      <c r="W223" s="35"/>
      <c r="X223" s="40">
        <f t="shared" si="95"/>
        <v>0</v>
      </c>
      <c r="Y223" s="101">
        <v>3000000</v>
      </c>
      <c r="Z223" s="35"/>
      <c r="AA223" s="35"/>
      <c r="AB223" s="40">
        <f t="shared" si="97"/>
        <v>3000000</v>
      </c>
      <c r="AC223" s="35"/>
      <c r="AD223" s="35"/>
      <c r="AE223" s="35"/>
      <c r="AF223" s="40">
        <f t="shared" si="98"/>
        <v>0</v>
      </c>
      <c r="AG223" s="40">
        <f t="shared" si="96"/>
        <v>3000000</v>
      </c>
      <c r="AH223" s="41">
        <f t="shared" si="99"/>
        <v>2.7454076924932538E-2</v>
      </c>
      <c r="AI223" s="42">
        <f t="shared" si="100"/>
        <v>2.2082033093846886E-3</v>
      </c>
    </row>
    <row r="224" spans="1:35" ht="30" customHeight="1" outlineLevel="1">
      <c r="A224" s="16">
        <v>4</v>
      </c>
      <c r="B224" s="93" t="s">
        <v>343</v>
      </c>
      <c r="C224" s="108">
        <v>41871</v>
      </c>
      <c r="D224" s="110" t="s">
        <v>359</v>
      </c>
      <c r="E224" s="103" t="s">
        <v>117</v>
      </c>
      <c r="F224" s="93" t="s">
        <v>109</v>
      </c>
      <c r="G224" s="31"/>
      <c r="H224" s="31"/>
      <c r="I224" s="184"/>
      <c r="J224" s="112">
        <v>3000000</v>
      </c>
      <c r="K224" s="39"/>
      <c r="L224" s="35"/>
      <c r="M224" s="35"/>
      <c r="N224" s="35"/>
      <c r="O224" s="93" t="s">
        <v>131</v>
      </c>
      <c r="P224" s="39"/>
      <c r="Q224" s="35"/>
      <c r="R224" s="35"/>
      <c r="S224" s="35"/>
      <c r="T224" s="40">
        <f t="shared" si="94"/>
        <v>0</v>
      </c>
      <c r="U224" s="35"/>
      <c r="V224" s="35"/>
      <c r="W224" s="35"/>
      <c r="X224" s="40">
        <f t="shared" si="95"/>
        <v>0</v>
      </c>
      <c r="Y224" s="101">
        <v>3000000</v>
      </c>
      <c r="Z224" s="35"/>
      <c r="AA224" s="35"/>
      <c r="AB224" s="40">
        <f t="shared" si="97"/>
        <v>3000000</v>
      </c>
      <c r="AC224" s="35"/>
      <c r="AD224" s="35"/>
      <c r="AE224" s="35"/>
      <c r="AF224" s="40">
        <f t="shared" si="98"/>
        <v>0</v>
      </c>
      <c r="AG224" s="40">
        <f t="shared" si="96"/>
        <v>3000000</v>
      </c>
      <c r="AH224" s="41">
        <f t="shared" si="99"/>
        <v>2.7454076924932538E-2</v>
      </c>
      <c r="AI224" s="42">
        <f t="shared" si="100"/>
        <v>2.2082033093846886E-3</v>
      </c>
    </row>
    <row r="225" spans="1:35" ht="30" customHeight="1" outlineLevel="1">
      <c r="A225" s="16">
        <v>5</v>
      </c>
      <c r="B225" s="93" t="s">
        <v>344</v>
      </c>
      <c r="C225" s="108">
        <v>41871</v>
      </c>
      <c r="D225" s="110" t="s">
        <v>360</v>
      </c>
      <c r="E225" s="103" t="s">
        <v>117</v>
      </c>
      <c r="F225" s="93" t="s">
        <v>109</v>
      </c>
      <c r="G225" s="31"/>
      <c r="H225" s="31"/>
      <c r="I225" s="184"/>
      <c r="J225" s="112">
        <v>3000000</v>
      </c>
      <c r="K225" s="39"/>
      <c r="L225" s="35"/>
      <c r="M225" s="35"/>
      <c r="N225" s="35"/>
      <c r="O225" s="93" t="s">
        <v>131</v>
      </c>
      <c r="P225" s="39"/>
      <c r="Q225" s="35"/>
      <c r="R225" s="35"/>
      <c r="S225" s="35"/>
      <c r="T225" s="40">
        <f t="shared" si="94"/>
        <v>0</v>
      </c>
      <c r="U225" s="35"/>
      <c r="V225" s="35"/>
      <c r="W225" s="35"/>
      <c r="X225" s="40">
        <f t="shared" si="95"/>
        <v>0</v>
      </c>
      <c r="Y225" s="101">
        <v>3000000</v>
      </c>
      <c r="Z225" s="35"/>
      <c r="AA225" s="35"/>
      <c r="AB225" s="40">
        <f t="shared" si="97"/>
        <v>3000000</v>
      </c>
      <c r="AC225" s="35"/>
      <c r="AD225" s="35"/>
      <c r="AE225" s="35"/>
      <c r="AF225" s="40">
        <f t="shared" si="98"/>
        <v>0</v>
      </c>
      <c r="AG225" s="40">
        <f t="shared" si="96"/>
        <v>3000000</v>
      </c>
      <c r="AH225" s="41">
        <f t="shared" si="99"/>
        <v>2.7454076924932538E-2</v>
      </c>
      <c r="AI225" s="42">
        <f t="shared" si="100"/>
        <v>2.2082033093846886E-3</v>
      </c>
    </row>
    <row r="226" spans="1:35" ht="30" customHeight="1" outlineLevel="1">
      <c r="A226" s="16">
        <v>6</v>
      </c>
      <c r="B226" s="93" t="s">
        <v>345</v>
      </c>
      <c r="C226" s="108">
        <v>41871</v>
      </c>
      <c r="D226" s="110" t="s">
        <v>361</v>
      </c>
      <c r="E226" s="103" t="s">
        <v>117</v>
      </c>
      <c r="F226" s="93" t="s">
        <v>109</v>
      </c>
      <c r="G226" s="31"/>
      <c r="H226" s="31"/>
      <c r="I226" s="184"/>
      <c r="J226" s="112">
        <v>3000000</v>
      </c>
      <c r="K226" s="39"/>
      <c r="L226" s="35"/>
      <c r="M226" s="35"/>
      <c r="N226" s="35"/>
      <c r="O226" s="93" t="s">
        <v>131</v>
      </c>
      <c r="P226" s="39"/>
      <c r="Q226" s="35"/>
      <c r="R226" s="35"/>
      <c r="S226" s="35"/>
      <c r="T226" s="40">
        <f t="shared" si="94"/>
        <v>0</v>
      </c>
      <c r="U226" s="35"/>
      <c r="V226" s="35"/>
      <c r="W226" s="35"/>
      <c r="X226" s="40">
        <f t="shared" si="95"/>
        <v>0</v>
      </c>
      <c r="Y226" s="101">
        <v>3000000</v>
      </c>
      <c r="Z226" s="35"/>
      <c r="AA226" s="35"/>
      <c r="AB226" s="40">
        <f t="shared" si="97"/>
        <v>3000000</v>
      </c>
      <c r="AC226" s="35"/>
      <c r="AD226" s="35"/>
      <c r="AE226" s="35"/>
      <c r="AF226" s="40">
        <f t="shared" si="98"/>
        <v>0</v>
      </c>
      <c r="AG226" s="40">
        <f t="shared" si="96"/>
        <v>3000000</v>
      </c>
      <c r="AH226" s="41">
        <f t="shared" si="99"/>
        <v>2.7454076924932538E-2</v>
      </c>
      <c r="AI226" s="42">
        <f t="shared" si="100"/>
        <v>2.2082033093846886E-3</v>
      </c>
    </row>
    <row r="227" spans="1:35" ht="30" customHeight="1" outlineLevel="1">
      <c r="A227" s="16">
        <v>7</v>
      </c>
      <c r="B227" s="93" t="s">
        <v>346</v>
      </c>
      <c r="C227" s="108">
        <v>41871</v>
      </c>
      <c r="D227" s="110" t="s">
        <v>362</v>
      </c>
      <c r="E227" s="103" t="s">
        <v>117</v>
      </c>
      <c r="F227" s="93" t="s">
        <v>109</v>
      </c>
      <c r="G227" s="31"/>
      <c r="H227" s="31"/>
      <c r="I227" s="184"/>
      <c r="J227" s="87">
        <v>3000000</v>
      </c>
      <c r="K227" s="39"/>
      <c r="L227" s="35"/>
      <c r="M227" s="35"/>
      <c r="N227" s="35"/>
      <c r="O227" s="93" t="s">
        <v>131</v>
      </c>
      <c r="P227" s="39"/>
      <c r="Q227" s="35"/>
      <c r="R227" s="35"/>
      <c r="S227" s="35"/>
      <c r="T227" s="40">
        <f t="shared" si="94"/>
        <v>0</v>
      </c>
      <c r="U227" s="35"/>
      <c r="V227" s="35"/>
      <c r="W227" s="35"/>
      <c r="X227" s="40">
        <f t="shared" si="95"/>
        <v>0</v>
      </c>
      <c r="Y227" s="101">
        <v>3000000</v>
      </c>
      <c r="Z227" s="35"/>
      <c r="AA227" s="35"/>
      <c r="AB227" s="40">
        <f t="shared" si="97"/>
        <v>3000000</v>
      </c>
      <c r="AC227" s="35"/>
      <c r="AD227" s="35"/>
      <c r="AE227" s="35"/>
      <c r="AF227" s="40">
        <f t="shared" si="98"/>
        <v>0</v>
      </c>
      <c r="AG227" s="40">
        <f t="shared" si="96"/>
        <v>3000000</v>
      </c>
      <c r="AH227" s="41">
        <f t="shared" si="99"/>
        <v>2.7454076924932538E-2</v>
      </c>
      <c r="AI227" s="42">
        <f t="shared" si="100"/>
        <v>2.2082033093846886E-3</v>
      </c>
    </row>
    <row r="228" spans="1:35" ht="30" customHeight="1" outlineLevel="1">
      <c r="A228" s="16">
        <v>8</v>
      </c>
      <c r="B228" s="93" t="s">
        <v>347</v>
      </c>
      <c r="C228" s="108">
        <v>41871</v>
      </c>
      <c r="D228" s="110" t="s">
        <v>363</v>
      </c>
      <c r="E228" s="103" t="s">
        <v>117</v>
      </c>
      <c r="F228" s="93" t="s">
        <v>109</v>
      </c>
      <c r="G228" s="31"/>
      <c r="H228" s="31"/>
      <c r="I228" s="184"/>
      <c r="J228" s="113">
        <v>3500000</v>
      </c>
      <c r="K228" s="39"/>
      <c r="L228" s="35"/>
      <c r="M228" s="35"/>
      <c r="N228" s="35"/>
      <c r="O228" s="93" t="s">
        <v>131</v>
      </c>
      <c r="P228" s="39"/>
      <c r="Q228" s="35"/>
      <c r="R228" s="35"/>
      <c r="S228" s="35"/>
      <c r="T228" s="40">
        <f t="shared" si="94"/>
        <v>0</v>
      </c>
      <c r="U228" s="35"/>
      <c r="V228" s="35"/>
      <c r="W228" s="35"/>
      <c r="X228" s="40">
        <f t="shared" si="95"/>
        <v>0</v>
      </c>
      <c r="Y228" s="101">
        <v>3500000</v>
      </c>
      <c r="Z228" s="35"/>
      <c r="AA228" s="35"/>
      <c r="AB228" s="40">
        <f t="shared" si="97"/>
        <v>3500000</v>
      </c>
      <c r="AC228" s="35"/>
      <c r="AD228" s="35"/>
      <c r="AE228" s="35"/>
      <c r="AF228" s="40">
        <f t="shared" si="98"/>
        <v>0</v>
      </c>
      <c r="AG228" s="40">
        <f t="shared" si="96"/>
        <v>3500000</v>
      </c>
      <c r="AH228" s="41">
        <f t="shared" si="99"/>
        <v>3.2029756412421291E-2</v>
      </c>
      <c r="AI228" s="42">
        <f t="shared" si="100"/>
        <v>2.5762371942821371E-3</v>
      </c>
    </row>
    <row r="229" spans="1:35" ht="12.75" customHeight="1">
      <c r="A229" s="142" t="s">
        <v>67</v>
      </c>
      <c r="B229" s="143"/>
      <c r="C229" s="143"/>
      <c r="D229" s="143"/>
      <c r="E229" s="143"/>
      <c r="F229" s="143"/>
      <c r="G229" s="143"/>
      <c r="H229" s="144"/>
      <c r="I229" s="55">
        <f>SUM(I220:I220)</f>
        <v>109273388</v>
      </c>
      <c r="J229" s="55">
        <f>SUM(J221:J228)</f>
        <v>25000000</v>
      </c>
      <c r="K229" s="56"/>
      <c r="L229" s="55">
        <f>SUM(L221:L221)</f>
        <v>0</v>
      </c>
      <c r="M229" s="55">
        <f>SUM(M221:M221)</f>
        <v>0</v>
      </c>
      <c r="N229" s="55">
        <f>SUM(N221:N221)</f>
        <v>0</v>
      </c>
      <c r="O229" s="57"/>
      <c r="P229" s="59"/>
      <c r="Q229" s="55">
        <f t="shared" ref="Q229:AE229" si="101">SUM(Q221:Q221)</f>
        <v>0</v>
      </c>
      <c r="R229" s="55">
        <f t="shared" si="101"/>
        <v>0</v>
      </c>
      <c r="S229" s="55">
        <f t="shared" si="101"/>
        <v>0</v>
      </c>
      <c r="T229" s="60">
        <f>SUM(T221:T228)</f>
        <v>0</v>
      </c>
      <c r="U229" s="55">
        <f t="shared" si="101"/>
        <v>0</v>
      </c>
      <c r="V229" s="55">
        <f t="shared" si="101"/>
        <v>0</v>
      </c>
      <c r="W229" s="55">
        <f t="shared" si="101"/>
        <v>0</v>
      </c>
      <c r="X229" s="60">
        <f>SUM(X221:X228)</f>
        <v>0</v>
      </c>
      <c r="Y229" s="55">
        <f>SUM(Y221:Y228)</f>
        <v>25000000</v>
      </c>
      <c r="Z229" s="55">
        <f t="shared" si="101"/>
        <v>0</v>
      </c>
      <c r="AA229" s="55">
        <f t="shared" si="101"/>
        <v>0</v>
      </c>
      <c r="AB229" s="60">
        <f>SUM(AB221:AB228)</f>
        <v>25000000</v>
      </c>
      <c r="AC229" s="55">
        <f t="shared" si="101"/>
        <v>0</v>
      </c>
      <c r="AD229" s="55">
        <f t="shared" si="101"/>
        <v>0</v>
      </c>
      <c r="AE229" s="55">
        <f t="shared" si="101"/>
        <v>0</v>
      </c>
      <c r="AF229" s="60">
        <f>SUM(AF221:AF228)</f>
        <v>0</v>
      </c>
      <c r="AG229" s="53">
        <f>SUM(AG221:AG228)</f>
        <v>25000000</v>
      </c>
      <c r="AH229" s="54">
        <f>IF(ISERROR(AG229/I229),0,AG229/I229)</f>
        <v>0.22878397437443782</v>
      </c>
      <c r="AI229" s="54">
        <f>IF(ISERROR(AG229/$AG$304),0,AG229/$AG$304)</f>
        <v>1.8401694244872407E-2</v>
      </c>
    </row>
    <row r="230" spans="1:35" ht="12.75" customHeight="1">
      <c r="A230" s="36"/>
      <c r="B230" s="148" t="s">
        <v>68</v>
      </c>
      <c r="C230" s="149"/>
      <c r="D230" s="150"/>
      <c r="E230" s="18"/>
      <c r="F230" s="19"/>
      <c r="G230" s="20"/>
      <c r="H230" s="20"/>
      <c r="I230" s="183">
        <v>21500000</v>
      </c>
      <c r="J230" s="22"/>
      <c r="K230" s="23"/>
      <c r="L230" s="24"/>
      <c r="M230" s="24"/>
      <c r="N230" s="24"/>
      <c r="O230" s="19"/>
      <c r="P230" s="25"/>
      <c r="Q230" s="22"/>
      <c r="R230" s="22"/>
      <c r="S230" s="22"/>
      <c r="T230" s="22"/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F230" s="22"/>
      <c r="AG230" s="22"/>
      <c r="AH230" s="26"/>
      <c r="AI230" s="26"/>
    </row>
    <row r="231" spans="1:35" ht="12.75" customHeight="1" outlineLevel="1">
      <c r="A231" s="16">
        <v>1</v>
      </c>
      <c r="B231" s="28"/>
      <c r="C231" s="27"/>
      <c r="D231" s="28"/>
      <c r="E231" s="28"/>
      <c r="F231" s="28"/>
      <c r="G231" s="27"/>
      <c r="H231" s="27"/>
      <c r="I231" s="185"/>
      <c r="J231" s="30"/>
      <c r="K231" s="28"/>
      <c r="L231" s="35"/>
      <c r="M231" s="35"/>
      <c r="N231" s="35"/>
      <c r="O231" s="28"/>
      <c r="P231" s="28"/>
      <c r="Q231" s="35"/>
      <c r="R231" s="35"/>
      <c r="S231" s="35"/>
      <c r="T231" s="40">
        <f>SUM(Q231:S231)</f>
        <v>0</v>
      </c>
      <c r="U231" s="35"/>
      <c r="V231" s="35"/>
      <c r="W231" s="35"/>
      <c r="X231" s="40">
        <f>SUM(U231:W231)</f>
        <v>0</v>
      </c>
      <c r="Y231" s="35"/>
      <c r="Z231" s="35"/>
      <c r="AA231" s="35"/>
      <c r="AB231" s="40">
        <f>SUM(Y231:AA231)</f>
        <v>0</v>
      </c>
      <c r="AC231" s="35"/>
      <c r="AD231" s="35"/>
      <c r="AE231" s="35"/>
      <c r="AF231" s="40">
        <f>SUM(AC231:AE231)</f>
        <v>0</v>
      </c>
      <c r="AG231" s="40">
        <f>SUM(T231,X231,AB231,AF231)</f>
        <v>0</v>
      </c>
      <c r="AH231" s="41">
        <f>IF(ISERROR(AG231/I230),0,AG231/I230)</f>
        <v>0</v>
      </c>
      <c r="AI231" s="42">
        <f>IF(ISERROR(AG231/$AG$304),"-",AG231/$AG$304)</f>
        <v>0</v>
      </c>
    </row>
    <row r="232" spans="1:35" ht="12.75" customHeight="1">
      <c r="A232" s="142" t="s">
        <v>69</v>
      </c>
      <c r="B232" s="143"/>
      <c r="C232" s="143"/>
      <c r="D232" s="143"/>
      <c r="E232" s="143"/>
      <c r="F232" s="143"/>
      <c r="G232" s="143"/>
      <c r="H232" s="144"/>
      <c r="I232" s="55">
        <f>SUM(I230:I230)</f>
        <v>21500000</v>
      </c>
      <c r="J232" s="55">
        <f>SUM(J231:J231)</f>
        <v>0</v>
      </c>
      <c r="K232" s="56"/>
      <c r="L232" s="55">
        <f>SUM(L231:L231)</f>
        <v>0</v>
      </c>
      <c r="M232" s="55">
        <f>SUM(M231:M231)</f>
        <v>0</v>
      </c>
      <c r="N232" s="55">
        <f>SUM(N231:N231)</f>
        <v>0</v>
      </c>
      <c r="O232" s="57"/>
      <c r="P232" s="59"/>
      <c r="Q232" s="55">
        <f t="shared" ref="Q232:AG232" si="102">SUM(Q231:Q231)</f>
        <v>0</v>
      </c>
      <c r="R232" s="55">
        <f t="shared" si="102"/>
        <v>0</v>
      </c>
      <c r="S232" s="55">
        <f t="shared" si="102"/>
        <v>0</v>
      </c>
      <c r="T232" s="60">
        <f t="shared" si="102"/>
        <v>0</v>
      </c>
      <c r="U232" s="55">
        <f t="shared" si="102"/>
        <v>0</v>
      </c>
      <c r="V232" s="55">
        <f t="shared" si="102"/>
        <v>0</v>
      </c>
      <c r="W232" s="55">
        <f t="shared" si="102"/>
        <v>0</v>
      </c>
      <c r="X232" s="60">
        <f t="shared" si="102"/>
        <v>0</v>
      </c>
      <c r="Y232" s="55">
        <f t="shared" si="102"/>
        <v>0</v>
      </c>
      <c r="Z232" s="55">
        <f t="shared" si="102"/>
        <v>0</v>
      </c>
      <c r="AA232" s="55">
        <f t="shared" si="102"/>
        <v>0</v>
      </c>
      <c r="AB232" s="60">
        <f t="shared" si="102"/>
        <v>0</v>
      </c>
      <c r="AC232" s="55">
        <f t="shared" si="102"/>
        <v>0</v>
      </c>
      <c r="AD232" s="55">
        <f t="shared" si="102"/>
        <v>0</v>
      </c>
      <c r="AE232" s="55">
        <f t="shared" si="102"/>
        <v>0</v>
      </c>
      <c r="AF232" s="60">
        <f t="shared" si="102"/>
        <v>0</v>
      </c>
      <c r="AG232" s="53">
        <f t="shared" si="102"/>
        <v>0</v>
      </c>
      <c r="AH232" s="54">
        <f>IF(ISERROR(AG232/I232),0,AG232/I232)</f>
        <v>0</v>
      </c>
      <c r="AI232" s="54">
        <f>IF(ISERROR(AG232/$AG$304),0,AG232/$AG$304)</f>
        <v>0</v>
      </c>
    </row>
    <row r="233" spans="1:35" ht="12.75" customHeight="1">
      <c r="A233" s="36"/>
      <c r="B233" s="148" t="s">
        <v>18</v>
      </c>
      <c r="C233" s="149"/>
      <c r="D233" s="150"/>
      <c r="E233" s="18"/>
      <c r="F233" s="19"/>
      <c r="G233" s="20"/>
      <c r="H233" s="20"/>
      <c r="I233" s="183">
        <v>33547438</v>
      </c>
      <c r="J233" s="22"/>
      <c r="K233" s="23"/>
      <c r="L233" s="24"/>
      <c r="M233" s="24"/>
      <c r="N233" s="24"/>
      <c r="O233" s="19"/>
      <c r="P233" s="25"/>
      <c r="Q233" s="22"/>
      <c r="R233" s="22"/>
      <c r="S233" s="22"/>
      <c r="T233" s="22"/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F233" s="22"/>
      <c r="AG233" s="22"/>
      <c r="AH233" s="26"/>
      <c r="AI233" s="26"/>
    </row>
    <row r="234" spans="1:35" ht="30" customHeight="1" outlineLevel="1">
      <c r="A234" s="16">
        <v>1</v>
      </c>
      <c r="B234" s="79" t="s">
        <v>366</v>
      </c>
      <c r="C234" s="81">
        <v>41828</v>
      </c>
      <c r="D234" s="78" t="s">
        <v>126</v>
      </c>
      <c r="E234" s="78" t="s">
        <v>117</v>
      </c>
      <c r="F234" s="79" t="s">
        <v>109</v>
      </c>
      <c r="G234" s="27"/>
      <c r="H234" s="27"/>
      <c r="I234" s="184"/>
      <c r="J234" s="77">
        <v>2000000</v>
      </c>
      <c r="K234" s="28"/>
      <c r="L234" s="35"/>
      <c r="M234" s="35"/>
      <c r="N234" s="35"/>
      <c r="O234" s="93" t="s">
        <v>131</v>
      </c>
      <c r="P234" s="90"/>
      <c r="Q234" s="35"/>
      <c r="R234" s="35"/>
      <c r="S234" s="35"/>
      <c r="T234" s="40">
        <f>SUM(Q234:S234)</f>
        <v>0</v>
      </c>
      <c r="U234" s="35"/>
      <c r="V234" s="35"/>
      <c r="W234" s="35"/>
      <c r="X234" s="40">
        <f>SUM(U234:W234)</f>
        <v>0</v>
      </c>
      <c r="Y234" s="77">
        <v>2000000</v>
      </c>
      <c r="Z234" s="35"/>
      <c r="AA234" s="35"/>
      <c r="AB234" s="40">
        <f>SUM(Y234:AA234)</f>
        <v>2000000</v>
      </c>
      <c r="AC234" s="35"/>
      <c r="AD234" s="35"/>
      <c r="AE234" s="35"/>
      <c r="AF234" s="40">
        <f>SUM(AC234:AE234)</f>
        <v>0</v>
      </c>
      <c r="AG234" s="40">
        <f t="shared" ref="AG234:AG240" si="103">SUM(T234,X234,AB234,AF234)</f>
        <v>2000000</v>
      </c>
      <c r="AH234" s="41">
        <f>IF(ISERROR(AG234/$I$233),0,AG234/$I$233)</f>
        <v>5.9617071205258658E-2</v>
      </c>
      <c r="AI234" s="42">
        <f>IF(ISERROR(AG234/$AG$304),"-",AG234/$AG$304)</f>
        <v>1.4721355395897926E-3</v>
      </c>
    </row>
    <row r="235" spans="1:35" ht="30" customHeight="1" outlineLevel="1">
      <c r="A235" s="16">
        <v>2</v>
      </c>
      <c r="B235" s="79" t="s">
        <v>367</v>
      </c>
      <c r="C235" s="81">
        <v>41828</v>
      </c>
      <c r="D235" s="78" t="s">
        <v>127</v>
      </c>
      <c r="E235" s="78" t="s">
        <v>117</v>
      </c>
      <c r="F235" s="79" t="s">
        <v>109</v>
      </c>
      <c r="G235" s="31"/>
      <c r="H235" s="31"/>
      <c r="I235" s="184"/>
      <c r="J235" s="111">
        <v>16547438</v>
      </c>
      <c r="K235" s="115"/>
      <c r="L235" s="35"/>
      <c r="M235" s="35"/>
      <c r="N235" s="35"/>
      <c r="O235" s="93" t="s">
        <v>131</v>
      </c>
      <c r="P235" s="39"/>
      <c r="Q235" s="35"/>
      <c r="R235" s="35"/>
      <c r="S235" s="35"/>
      <c r="T235" s="40">
        <f t="shared" ref="T235:T240" si="104">SUM(Q235:S235)</f>
        <v>0</v>
      </c>
      <c r="U235" s="35"/>
      <c r="V235" s="35"/>
      <c r="W235" s="35"/>
      <c r="X235" s="40">
        <f t="shared" ref="X235:X240" si="105">SUM(U235:W235)</f>
        <v>0</v>
      </c>
      <c r="Y235" s="77">
        <v>16547438</v>
      </c>
      <c r="Z235" s="35"/>
      <c r="AA235" s="35"/>
      <c r="AB235" s="40">
        <f t="shared" ref="AB235:AB238" si="106">SUM(Y235:AA235)</f>
        <v>16547438</v>
      </c>
      <c r="AC235" s="35"/>
      <c r="AD235" s="35"/>
      <c r="AE235" s="35"/>
      <c r="AF235" s="40">
        <f t="shared" ref="AF235:AF238" si="107">SUM(AC235:AE235)</f>
        <v>0</v>
      </c>
      <c r="AG235" s="40">
        <f t="shared" si="103"/>
        <v>16547438</v>
      </c>
      <c r="AH235" s="41">
        <f t="shared" ref="AH235:AH240" si="108">IF(ISERROR(AG235/$I$233),0,AG235/$I$233)</f>
        <v>0.49325489475530143</v>
      </c>
      <c r="AI235" s="42">
        <f>IF(ISERROR(AG235/$AG$304),"-",AG235/$AG$304)</f>
        <v>1.2180035784479319E-2</v>
      </c>
    </row>
    <row r="236" spans="1:35" ht="30" customHeight="1" outlineLevel="1">
      <c r="A236" s="16">
        <v>3</v>
      </c>
      <c r="B236" s="79" t="s">
        <v>368</v>
      </c>
      <c r="C236" s="81">
        <v>41835</v>
      </c>
      <c r="D236" s="78" t="s">
        <v>128</v>
      </c>
      <c r="E236" s="78" t="s">
        <v>117</v>
      </c>
      <c r="F236" s="79" t="s">
        <v>109</v>
      </c>
      <c r="G236" s="31"/>
      <c r="H236" s="31"/>
      <c r="I236" s="184"/>
      <c r="J236" s="101">
        <v>3000000</v>
      </c>
      <c r="K236" s="39"/>
      <c r="L236" s="35"/>
      <c r="M236" s="35"/>
      <c r="N236" s="35"/>
      <c r="O236" s="93" t="s">
        <v>131</v>
      </c>
      <c r="P236" s="39"/>
      <c r="Q236" s="35"/>
      <c r="R236" s="35"/>
      <c r="S236" s="35"/>
      <c r="T236" s="40">
        <f t="shared" si="104"/>
        <v>0</v>
      </c>
      <c r="U236" s="35"/>
      <c r="V236" s="35"/>
      <c r="W236" s="35"/>
      <c r="X236" s="40">
        <f t="shared" si="105"/>
        <v>0</v>
      </c>
      <c r="Y236" s="77">
        <v>3000000</v>
      </c>
      <c r="Z236" s="35"/>
      <c r="AA236" s="35"/>
      <c r="AB236" s="40">
        <f t="shared" si="106"/>
        <v>3000000</v>
      </c>
      <c r="AC236" s="35"/>
      <c r="AD236" s="35"/>
      <c r="AE236" s="35"/>
      <c r="AF236" s="40">
        <f t="shared" si="107"/>
        <v>0</v>
      </c>
      <c r="AG236" s="40">
        <f t="shared" si="103"/>
        <v>3000000</v>
      </c>
      <c r="AH236" s="41">
        <f t="shared" si="108"/>
        <v>8.9425606807887983E-2</v>
      </c>
      <c r="AI236" s="42">
        <f>IF(ISERROR(AG236/$AG$304),"-",AG236/$AG$304)</f>
        <v>2.2082033093846886E-3</v>
      </c>
    </row>
    <row r="237" spans="1:35" ht="30" customHeight="1" outlineLevel="1">
      <c r="A237" s="16">
        <v>4</v>
      </c>
      <c r="B237" s="79" t="s">
        <v>369</v>
      </c>
      <c r="C237" s="81">
        <v>41841</v>
      </c>
      <c r="D237" s="78" t="s">
        <v>129</v>
      </c>
      <c r="E237" s="78" t="s">
        <v>117</v>
      </c>
      <c r="F237" s="79" t="s">
        <v>109</v>
      </c>
      <c r="G237" s="31"/>
      <c r="H237" s="31"/>
      <c r="I237" s="184"/>
      <c r="J237" s="101">
        <v>3000000</v>
      </c>
      <c r="K237" s="39"/>
      <c r="L237" s="35"/>
      <c r="M237" s="35"/>
      <c r="N237" s="35"/>
      <c r="O237" s="93" t="s">
        <v>131</v>
      </c>
      <c r="P237" s="39"/>
      <c r="Q237" s="35"/>
      <c r="R237" s="35"/>
      <c r="S237" s="35"/>
      <c r="T237" s="40">
        <f t="shared" si="104"/>
        <v>0</v>
      </c>
      <c r="U237" s="35"/>
      <c r="V237" s="35"/>
      <c r="W237" s="35"/>
      <c r="X237" s="40">
        <f t="shared" si="105"/>
        <v>0</v>
      </c>
      <c r="Y237" s="77">
        <v>3000000</v>
      </c>
      <c r="Z237" s="35"/>
      <c r="AA237" s="35"/>
      <c r="AB237" s="40">
        <f t="shared" si="106"/>
        <v>3000000</v>
      </c>
      <c r="AC237" s="35"/>
      <c r="AD237" s="35"/>
      <c r="AE237" s="35"/>
      <c r="AF237" s="40">
        <f t="shared" si="107"/>
        <v>0</v>
      </c>
      <c r="AG237" s="40">
        <f t="shared" si="103"/>
        <v>3000000</v>
      </c>
      <c r="AH237" s="41">
        <f t="shared" si="108"/>
        <v>8.9425606807887983E-2</v>
      </c>
      <c r="AI237" s="42">
        <f>IF(ISERROR(AG237/$AG$304),"-",AG237/$AG$304)</f>
        <v>2.2082033093846886E-3</v>
      </c>
    </row>
    <row r="238" spans="1:35" ht="30" customHeight="1" outlineLevel="1">
      <c r="A238" s="16">
        <v>5</v>
      </c>
      <c r="B238" s="79" t="s">
        <v>370</v>
      </c>
      <c r="C238" s="81">
        <v>41843</v>
      </c>
      <c r="D238" s="78" t="s">
        <v>130</v>
      </c>
      <c r="E238" s="78" t="s">
        <v>117</v>
      </c>
      <c r="F238" s="100" t="s">
        <v>109</v>
      </c>
      <c r="G238" s="31"/>
      <c r="H238" s="31"/>
      <c r="I238" s="184"/>
      <c r="J238" s="101">
        <v>3000000</v>
      </c>
      <c r="K238" s="39"/>
      <c r="L238" s="35"/>
      <c r="M238" s="35"/>
      <c r="N238" s="35"/>
      <c r="O238" s="93" t="s">
        <v>131</v>
      </c>
      <c r="P238" s="39"/>
      <c r="Q238" s="35"/>
      <c r="R238" s="35"/>
      <c r="S238" s="35"/>
      <c r="T238" s="40">
        <f t="shared" si="104"/>
        <v>0</v>
      </c>
      <c r="U238" s="35"/>
      <c r="V238" s="35"/>
      <c r="W238" s="35"/>
      <c r="X238" s="40">
        <f t="shared" si="105"/>
        <v>0</v>
      </c>
      <c r="Y238" s="87">
        <v>3000000</v>
      </c>
      <c r="Z238" s="105"/>
      <c r="AA238" s="35"/>
      <c r="AB238" s="40">
        <f t="shared" si="106"/>
        <v>3000000</v>
      </c>
      <c r="AC238" s="35"/>
      <c r="AD238" s="35"/>
      <c r="AE238" s="35"/>
      <c r="AF238" s="40">
        <f t="shared" si="107"/>
        <v>0</v>
      </c>
      <c r="AG238" s="40">
        <f t="shared" si="103"/>
        <v>3000000</v>
      </c>
      <c r="AH238" s="41">
        <f t="shared" si="108"/>
        <v>8.9425606807887983E-2</v>
      </c>
      <c r="AI238" s="42">
        <f>IF(ISERROR(AG238/$AG$304),"-",AG238/$AG$304)</f>
        <v>2.2082033093846886E-3</v>
      </c>
    </row>
    <row r="239" spans="1:35" ht="30" customHeight="1" outlineLevel="1">
      <c r="A239" s="16">
        <v>6</v>
      </c>
      <c r="B239" s="79" t="s">
        <v>371</v>
      </c>
      <c r="C239" s="114">
        <v>41882</v>
      </c>
      <c r="D239" s="78" t="s">
        <v>364</v>
      </c>
      <c r="E239" s="78" t="s">
        <v>117</v>
      </c>
      <c r="F239" s="100" t="s">
        <v>109</v>
      </c>
      <c r="G239" s="31"/>
      <c r="H239" s="31"/>
      <c r="I239" s="184"/>
      <c r="J239" s="101">
        <v>3000000</v>
      </c>
      <c r="K239" s="39"/>
      <c r="L239" s="35"/>
      <c r="M239" s="35"/>
      <c r="N239" s="35"/>
      <c r="O239" s="93" t="s">
        <v>131</v>
      </c>
      <c r="P239" s="39"/>
      <c r="Q239" s="35"/>
      <c r="R239" s="35"/>
      <c r="S239" s="35"/>
      <c r="T239" s="40">
        <f t="shared" si="104"/>
        <v>0</v>
      </c>
      <c r="U239" s="35"/>
      <c r="V239" s="35"/>
      <c r="W239" s="35"/>
      <c r="X239" s="40">
        <f t="shared" si="105"/>
        <v>0</v>
      </c>
      <c r="Y239" s="113"/>
      <c r="Z239" s="105">
        <v>3000000</v>
      </c>
      <c r="AA239" s="35"/>
      <c r="AB239" s="40">
        <f t="shared" ref="AB239:AB240" si="109">SUM(Y239:AA239)</f>
        <v>3000000</v>
      </c>
      <c r="AC239" s="35"/>
      <c r="AD239" s="35"/>
      <c r="AE239" s="35"/>
      <c r="AF239" s="40">
        <f t="shared" ref="AF239:AF240" si="110">SUM(AC239:AE239)</f>
        <v>0</v>
      </c>
      <c r="AG239" s="40">
        <f t="shared" si="103"/>
        <v>3000000</v>
      </c>
      <c r="AH239" s="41">
        <f t="shared" si="108"/>
        <v>8.9425606807887983E-2</v>
      </c>
      <c r="AI239" s="42">
        <f t="shared" ref="AI239:AI240" si="111">IF(ISERROR(AG239/$AG$304),"-",AG239/$AG$304)</f>
        <v>2.2082033093846886E-3</v>
      </c>
    </row>
    <row r="240" spans="1:35" ht="30" customHeight="1" outlineLevel="1">
      <c r="A240" s="16">
        <v>7</v>
      </c>
      <c r="B240" s="79" t="s">
        <v>372</v>
      </c>
      <c r="C240" s="114">
        <v>41908</v>
      </c>
      <c r="D240" s="78" t="s">
        <v>365</v>
      </c>
      <c r="E240" s="78" t="s">
        <v>117</v>
      </c>
      <c r="F240" s="100" t="s">
        <v>109</v>
      </c>
      <c r="G240" s="31"/>
      <c r="H240" s="31"/>
      <c r="I240" s="185"/>
      <c r="J240" s="101">
        <v>3000000</v>
      </c>
      <c r="K240" s="39"/>
      <c r="L240" s="35"/>
      <c r="M240" s="35"/>
      <c r="N240" s="35"/>
      <c r="O240" s="93" t="s">
        <v>131</v>
      </c>
      <c r="P240" s="39"/>
      <c r="Q240" s="35"/>
      <c r="R240" s="35"/>
      <c r="S240" s="35"/>
      <c r="T240" s="40">
        <f t="shared" si="104"/>
        <v>0</v>
      </c>
      <c r="U240" s="35"/>
      <c r="V240" s="35"/>
      <c r="W240" s="35"/>
      <c r="X240" s="40">
        <f t="shared" si="105"/>
        <v>0</v>
      </c>
      <c r="Y240" s="101"/>
      <c r="Z240" s="35"/>
      <c r="AA240" s="35">
        <v>3000000</v>
      </c>
      <c r="AB240" s="40">
        <f t="shared" si="109"/>
        <v>3000000</v>
      </c>
      <c r="AC240" s="35"/>
      <c r="AD240" s="35"/>
      <c r="AE240" s="35"/>
      <c r="AF240" s="40">
        <f t="shared" si="110"/>
        <v>0</v>
      </c>
      <c r="AG240" s="40">
        <f t="shared" si="103"/>
        <v>3000000</v>
      </c>
      <c r="AH240" s="41">
        <f t="shared" si="108"/>
        <v>8.9425606807887983E-2</v>
      </c>
      <c r="AI240" s="42">
        <f t="shared" si="111"/>
        <v>2.2082033093846886E-3</v>
      </c>
    </row>
    <row r="241" spans="1:35" ht="12.75" customHeight="1">
      <c r="A241" s="142" t="s">
        <v>70</v>
      </c>
      <c r="B241" s="143"/>
      <c r="C241" s="143"/>
      <c r="D241" s="143"/>
      <c r="E241" s="143"/>
      <c r="F241" s="143"/>
      <c r="G241" s="143"/>
      <c r="H241" s="144"/>
      <c r="I241" s="55">
        <f>SUM(I233:I238)</f>
        <v>33547438</v>
      </c>
      <c r="J241" s="55">
        <f>SUM(J234:J240)</f>
        <v>33547438</v>
      </c>
      <c r="K241" s="56"/>
      <c r="L241" s="55">
        <f>SUM(L234:L238)</f>
        <v>0</v>
      </c>
      <c r="M241" s="55">
        <f>SUM(M234:M238)</f>
        <v>0</v>
      </c>
      <c r="N241" s="55">
        <f>SUM(N234:N238)</f>
        <v>0</v>
      </c>
      <c r="O241" s="57"/>
      <c r="P241" s="59"/>
      <c r="Q241" s="55">
        <f t="shared" ref="Q241:AE241" si="112">SUM(Q234:Q238)</f>
        <v>0</v>
      </c>
      <c r="R241" s="55">
        <f t="shared" si="112"/>
        <v>0</v>
      </c>
      <c r="S241" s="55">
        <f t="shared" si="112"/>
        <v>0</v>
      </c>
      <c r="T241" s="60">
        <f t="shared" si="112"/>
        <v>0</v>
      </c>
      <c r="U241" s="55">
        <f t="shared" si="112"/>
        <v>0</v>
      </c>
      <c r="V241" s="55">
        <f t="shared" si="112"/>
        <v>0</v>
      </c>
      <c r="W241" s="55">
        <f t="shared" si="112"/>
        <v>0</v>
      </c>
      <c r="X241" s="60">
        <f t="shared" si="112"/>
        <v>0</v>
      </c>
      <c r="Y241" s="55">
        <f>SUM(Y234:Y240)</f>
        <v>27547438</v>
      </c>
      <c r="Z241" s="55">
        <f t="shared" ref="Z241:AA241" si="113">SUM(Z234:Z240)</f>
        <v>3000000</v>
      </c>
      <c r="AA241" s="55">
        <f t="shared" si="113"/>
        <v>3000000</v>
      </c>
      <c r="AB241" s="60">
        <f>SUM(AB234:AB240)</f>
        <v>33547438</v>
      </c>
      <c r="AC241" s="55">
        <f t="shared" si="112"/>
        <v>0</v>
      </c>
      <c r="AD241" s="55">
        <f t="shared" si="112"/>
        <v>0</v>
      </c>
      <c r="AE241" s="55">
        <f t="shared" si="112"/>
        <v>0</v>
      </c>
      <c r="AF241" s="60">
        <f>SUM(AF234:AF240)</f>
        <v>0</v>
      </c>
      <c r="AG241" s="53">
        <f>SUM(AG234:AG240)</f>
        <v>33547438</v>
      </c>
      <c r="AH241" s="54">
        <f>IF(ISERROR(AG241/I241),0,AG241/I241)</f>
        <v>1</v>
      </c>
      <c r="AI241" s="54">
        <f>IF(ISERROR(AG241/$AG$304),0,AG241/$AG$304)</f>
        <v>2.4693187870992554E-2</v>
      </c>
    </row>
    <row r="242" spans="1:35" ht="12.75" customHeight="1">
      <c r="A242" s="36"/>
      <c r="B242" s="148" t="s">
        <v>71</v>
      </c>
      <c r="C242" s="149"/>
      <c r="D242" s="150"/>
      <c r="E242" s="18"/>
      <c r="F242" s="19"/>
      <c r="G242" s="20"/>
      <c r="H242" s="20"/>
      <c r="I242" s="183">
        <v>45180973</v>
      </c>
      <c r="J242" s="22"/>
      <c r="K242" s="23"/>
      <c r="L242" s="24"/>
      <c r="M242" s="24"/>
      <c r="N242" s="24"/>
      <c r="O242" s="19"/>
      <c r="P242" s="25"/>
      <c r="Q242" s="22"/>
      <c r="R242" s="22"/>
      <c r="S242" s="22"/>
      <c r="T242" s="22"/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F242" s="22"/>
      <c r="AG242" s="22"/>
      <c r="AH242" s="26"/>
      <c r="AI242" s="26"/>
    </row>
    <row r="243" spans="1:35" ht="30" customHeight="1" outlineLevel="1">
      <c r="A243" s="16">
        <v>1</v>
      </c>
      <c r="B243" s="79" t="s">
        <v>378</v>
      </c>
      <c r="C243" s="81">
        <v>41856</v>
      </c>
      <c r="D243" s="78" t="s">
        <v>373</v>
      </c>
      <c r="E243" s="78" t="s">
        <v>117</v>
      </c>
      <c r="F243" s="79" t="s">
        <v>109</v>
      </c>
      <c r="G243" s="97">
        <v>41856</v>
      </c>
      <c r="H243" s="97">
        <v>42185</v>
      </c>
      <c r="I243" s="184"/>
      <c r="J243" s="101">
        <v>4058595</v>
      </c>
      <c r="K243" s="39"/>
      <c r="L243" s="116">
        <v>198</v>
      </c>
      <c r="M243" s="116">
        <v>198</v>
      </c>
      <c r="N243" s="35"/>
      <c r="O243" s="93" t="s">
        <v>131</v>
      </c>
      <c r="P243" s="39"/>
      <c r="Q243" s="35"/>
      <c r="R243" s="35"/>
      <c r="S243" s="35"/>
      <c r="T243" s="40">
        <f>SUM(Q243:S243)</f>
        <v>0</v>
      </c>
      <c r="U243" s="35"/>
      <c r="V243" s="35"/>
      <c r="W243" s="35"/>
      <c r="X243" s="40">
        <f>SUM(U243:W243)</f>
        <v>0</v>
      </c>
      <c r="Y243" s="35"/>
      <c r="Z243" s="117">
        <v>4058595</v>
      </c>
      <c r="AA243" s="35"/>
      <c r="AB243" s="40">
        <f>SUM(Y243:AA243)</f>
        <v>4058595</v>
      </c>
      <c r="AC243" s="35"/>
      <c r="AD243" s="35"/>
      <c r="AE243" s="35"/>
      <c r="AF243" s="40">
        <f>SUM(AC243:AE243)</f>
        <v>0</v>
      </c>
      <c r="AG243" s="40">
        <f>SUM(T243,X243,AB243,AF243)</f>
        <v>4058595</v>
      </c>
      <c r="AH243" s="41">
        <f>IF(ISERROR(AG243/$I$242),0,AG243/$I$242)</f>
        <v>8.9829738726521002E-2</v>
      </c>
      <c r="AI243" s="42">
        <f>IF(ISERROR(AG243/$AG$304),"-",AG243/$AG$304)</f>
        <v>2.987400970150717E-3</v>
      </c>
    </row>
    <row r="244" spans="1:35" ht="30" customHeight="1" outlineLevel="1">
      <c r="A244" s="16">
        <v>2</v>
      </c>
      <c r="B244" s="79" t="s">
        <v>379</v>
      </c>
      <c r="C244" s="81">
        <v>41856</v>
      </c>
      <c r="D244" s="78" t="s">
        <v>374</v>
      </c>
      <c r="E244" s="78" t="s">
        <v>117</v>
      </c>
      <c r="F244" s="79" t="s">
        <v>109</v>
      </c>
      <c r="G244" s="97">
        <v>41856</v>
      </c>
      <c r="H244" s="97">
        <v>42185</v>
      </c>
      <c r="I244" s="184"/>
      <c r="J244" s="101">
        <v>3000000</v>
      </c>
      <c r="K244" s="39"/>
      <c r="L244" s="116">
        <v>29</v>
      </c>
      <c r="M244" s="116">
        <v>29</v>
      </c>
      <c r="N244" s="35"/>
      <c r="O244" s="93" t="s">
        <v>131</v>
      </c>
      <c r="P244" s="39"/>
      <c r="Q244" s="35"/>
      <c r="R244" s="35"/>
      <c r="S244" s="35"/>
      <c r="T244" s="40">
        <f t="shared" ref="T244:T247" si="114">SUM(Q244:S244)</f>
        <v>0</v>
      </c>
      <c r="U244" s="35"/>
      <c r="V244" s="35"/>
      <c r="W244" s="35"/>
      <c r="X244" s="40">
        <f t="shared" ref="X244:X247" si="115">SUM(U244:W244)</f>
        <v>0</v>
      </c>
      <c r="Y244" s="35"/>
      <c r="Z244" s="117">
        <v>3000000</v>
      </c>
      <c r="AA244" s="35"/>
      <c r="AB244" s="40">
        <f t="shared" ref="AB244:AB247" si="116">SUM(Y244:AA244)</f>
        <v>3000000</v>
      </c>
      <c r="AC244" s="35"/>
      <c r="AD244" s="35"/>
      <c r="AE244" s="35"/>
      <c r="AF244" s="40">
        <f t="shared" ref="AF244:AF247" si="117">SUM(AC244:AE244)</f>
        <v>0</v>
      </c>
      <c r="AG244" s="40">
        <f>SUM(T244,X244,AB244,AF244)</f>
        <v>3000000</v>
      </c>
      <c r="AH244" s="41">
        <f t="shared" ref="AH244:AH247" si="118">IF(ISERROR(AG244/$I$242),0,AG244/$I$242)</f>
        <v>6.6399632429341438E-2</v>
      </c>
      <c r="AI244" s="42">
        <f t="shared" ref="AI244:AI247" si="119">IF(ISERROR(AG244/$AG$304),"-",AG244/$AG$304)</f>
        <v>2.2082033093846886E-3</v>
      </c>
    </row>
    <row r="245" spans="1:35" ht="30" customHeight="1" outlineLevel="1">
      <c r="A245" s="16">
        <v>3</v>
      </c>
      <c r="B245" s="79" t="s">
        <v>380</v>
      </c>
      <c r="C245" s="81">
        <v>41870</v>
      </c>
      <c r="D245" s="78" t="s">
        <v>375</v>
      </c>
      <c r="E245" s="78" t="s">
        <v>117</v>
      </c>
      <c r="F245" s="79" t="s">
        <v>109</v>
      </c>
      <c r="G245" s="97">
        <v>41870</v>
      </c>
      <c r="H245" s="97">
        <v>42185</v>
      </c>
      <c r="I245" s="184"/>
      <c r="J245" s="101">
        <v>3077309</v>
      </c>
      <c r="K245" s="39"/>
      <c r="L245" s="116">
        <v>150</v>
      </c>
      <c r="M245" s="116">
        <v>150</v>
      </c>
      <c r="N245" s="35"/>
      <c r="O245" s="93" t="s">
        <v>131</v>
      </c>
      <c r="P245" s="39"/>
      <c r="Q245" s="35"/>
      <c r="R245" s="35"/>
      <c r="S245" s="35"/>
      <c r="T245" s="40">
        <f t="shared" si="114"/>
        <v>0</v>
      </c>
      <c r="U245" s="35"/>
      <c r="V245" s="35"/>
      <c r="W245" s="35"/>
      <c r="X245" s="40">
        <f t="shared" si="115"/>
        <v>0</v>
      </c>
      <c r="Y245" s="35"/>
      <c r="Z245" s="117">
        <v>3077309</v>
      </c>
      <c r="AA245" s="35"/>
      <c r="AB245" s="40">
        <f t="shared" si="116"/>
        <v>3077309</v>
      </c>
      <c r="AC245" s="35"/>
      <c r="AD245" s="35"/>
      <c r="AE245" s="35"/>
      <c r="AF245" s="40">
        <f t="shared" si="117"/>
        <v>0</v>
      </c>
      <c r="AG245" s="40">
        <f>SUM(T245,X245,AB245,AF245)</f>
        <v>3077309</v>
      </c>
      <c r="AH245" s="41">
        <f t="shared" si="118"/>
        <v>6.811072882383476E-2</v>
      </c>
      <c r="AI245" s="42">
        <f t="shared" si="119"/>
        <v>2.2651079725997626E-3</v>
      </c>
    </row>
    <row r="246" spans="1:35" ht="30" customHeight="1" outlineLevel="1">
      <c r="A246" s="16">
        <v>4</v>
      </c>
      <c r="B246" s="79" t="s">
        <v>381</v>
      </c>
      <c r="C246" s="81">
        <v>41870</v>
      </c>
      <c r="D246" s="78" t="s">
        <v>376</v>
      </c>
      <c r="E246" s="78" t="s">
        <v>117</v>
      </c>
      <c r="F246" s="79" t="s">
        <v>109</v>
      </c>
      <c r="G246" s="97">
        <v>41870</v>
      </c>
      <c r="H246" s="97">
        <v>42185</v>
      </c>
      <c r="I246" s="184"/>
      <c r="J246" s="101">
        <v>3000000</v>
      </c>
      <c r="K246" s="39"/>
      <c r="L246" s="116">
        <v>167</v>
      </c>
      <c r="M246" s="116">
        <v>167</v>
      </c>
      <c r="N246" s="35"/>
      <c r="O246" s="93" t="s">
        <v>131</v>
      </c>
      <c r="P246" s="39"/>
      <c r="Q246" s="35"/>
      <c r="R246" s="35"/>
      <c r="S246" s="35"/>
      <c r="T246" s="40">
        <f t="shared" si="114"/>
        <v>0</v>
      </c>
      <c r="U246" s="35"/>
      <c r="V246" s="35"/>
      <c r="W246" s="35"/>
      <c r="X246" s="40">
        <f t="shared" si="115"/>
        <v>0</v>
      </c>
      <c r="Y246" s="35"/>
      <c r="Z246" s="117">
        <v>3000000</v>
      </c>
      <c r="AA246" s="35"/>
      <c r="AB246" s="40">
        <f t="shared" si="116"/>
        <v>3000000</v>
      </c>
      <c r="AC246" s="35"/>
      <c r="AD246" s="35"/>
      <c r="AE246" s="35"/>
      <c r="AF246" s="40">
        <f t="shared" si="117"/>
        <v>0</v>
      </c>
      <c r="AG246" s="40">
        <f>SUM(T246,X246,AB246,AF246)</f>
        <v>3000000</v>
      </c>
      <c r="AH246" s="41">
        <f t="shared" si="118"/>
        <v>6.6399632429341438E-2</v>
      </c>
      <c r="AI246" s="42">
        <f t="shared" si="119"/>
        <v>2.2082033093846886E-3</v>
      </c>
    </row>
    <row r="247" spans="1:35" ht="30" customHeight="1" outlineLevel="1">
      <c r="A247" s="16">
        <v>5</v>
      </c>
      <c r="B247" s="79" t="s">
        <v>382</v>
      </c>
      <c r="C247" s="81">
        <v>41870</v>
      </c>
      <c r="D247" s="78" t="s">
        <v>377</v>
      </c>
      <c r="E247" s="78" t="s">
        <v>117</v>
      </c>
      <c r="F247" s="79" t="s">
        <v>109</v>
      </c>
      <c r="G247" s="97">
        <v>41870</v>
      </c>
      <c r="H247" s="97">
        <v>42185</v>
      </c>
      <c r="I247" s="185"/>
      <c r="J247" s="101">
        <v>6896521</v>
      </c>
      <c r="K247" s="39"/>
      <c r="L247" s="116">
        <v>336</v>
      </c>
      <c r="M247" s="116">
        <v>336</v>
      </c>
      <c r="N247" s="35"/>
      <c r="O247" s="93" t="s">
        <v>131</v>
      </c>
      <c r="P247" s="39"/>
      <c r="Q247" s="35"/>
      <c r="R247" s="35"/>
      <c r="S247" s="35"/>
      <c r="T247" s="40">
        <f t="shared" si="114"/>
        <v>0</v>
      </c>
      <c r="U247" s="35"/>
      <c r="V247" s="35"/>
      <c r="W247" s="35"/>
      <c r="X247" s="40">
        <f t="shared" si="115"/>
        <v>0</v>
      </c>
      <c r="Y247" s="35"/>
      <c r="Z247" s="117">
        <v>6896521</v>
      </c>
      <c r="AA247" s="35"/>
      <c r="AB247" s="40">
        <f t="shared" si="116"/>
        <v>6896521</v>
      </c>
      <c r="AC247" s="35"/>
      <c r="AD247" s="35"/>
      <c r="AE247" s="35"/>
      <c r="AF247" s="40">
        <f t="shared" si="117"/>
        <v>0</v>
      </c>
      <c r="AG247" s="40">
        <f>SUM(T247,X247,AB247,AF247)</f>
        <v>6896521</v>
      </c>
      <c r="AH247" s="41">
        <f t="shared" si="118"/>
        <v>0.15264215314707807</v>
      </c>
      <c r="AI247" s="42">
        <f t="shared" si="119"/>
        <v>5.0763068318136675E-3</v>
      </c>
    </row>
    <row r="248" spans="1:35" ht="12.75" customHeight="1">
      <c r="A248" s="142" t="s">
        <v>72</v>
      </c>
      <c r="B248" s="143"/>
      <c r="C248" s="143"/>
      <c r="D248" s="143"/>
      <c r="E248" s="143"/>
      <c r="F248" s="143"/>
      <c r="G248" s="143"/>
      <c r="H248" s="144"/>
      <c r="I248" s="55">
        <f>SUM(I242:I242)</f>
        <v>45180973</v>
      </c>
      <c r="J248" s="55">
        <f>SUM(J243:J247)</f>
        <v>20032425</v>
      </c>
      <c r="K248" s="56"/>
      <c r="L248" s="55">
        <f>SUM(L243:L247)</f>
        <v>880</v>
      </c>
      <c r="M248" s="55">
        <f>SUM(M243:M247)</f>
        <v>880</v>
      </c>
      <c r="N248" s="55">
        <f>SUM(N243:N243)</f>
        <v>0</v>
      </c>
      <c r="O248" s="57"/>
      <c r="P248" s="59"/>
      <c r="Q248" s="55">
        <f t="shared" ref="Q248:AE248" si="120">SUM(Q243:Q243)</f>
        <v>0</v>
      </c>
      <c r="R248" s="55">
        <f t="shared" si="120"/>
        <v>0</v>
      </c>
      <c r="S248" s="55">
        <f t="shared" si="120"/>
        <v>0</v>
      </c>
      <c r="T248" s="60">
        <f>SUM(T243:T247)</f>
        <v>0</v>
      </c>
      <c r="U248" s="55">
        <f t="shared" si="120"/>
        <v>0</v>
      </c>
      <c r="V248" s="55">
        <f t="shared" si="120"/>
        <v>0</v>
      </c>
      <c r="W248" s="55">
        <f t="shared" si="120"/>
        <v>0</v>
      </c>
      <c r="X248" s="60">
        <f>SUM(X243:X247)</f>
        <v>0</v>
      </c>
      <c r="Y248" s="55">
        <f>SUM(Y243:Y247)</f>
        <v>0</v>
      </c>
      <c r="Z248" s="55">
        <f t="shared" ref="Z248:AA248" si="121">SUM(Z243:Z247)</f>
        <v>20032425</v>
      </c>
      <c r="AA248" s="55">
        <f t="shared" si="121"/>
        <v>0</v>
      </c>
      <c r="AB248" s="60">
        <f>SUM(AB243:AB247)</f>
        <v>20032425</v>
      </c>
      <c r="AC248" s="55">
        <f t="shared" si="120"/>
        <v>0</v>
      </c>
      <c r="AD248" s="55">
        <f t="shared" si="120"/>
        <v>0</v>
      </c>
      <c r="AE248" s="55">
        <f t="shared" si="120"/>
        <v>0</v>
      </c>
      <c r="AF248" s="60">
        <f>SUM(AF243:AF247)</f>
        <v>0</v>
      </c>
      <c r="AG248" s="53">
        <f>SUM(AG243:AG247)</f>
        <v>20032425</v>
      </c>
      <c r="AH248" s="54">
        <f>IF(ISERROR(AG248/I248),0,AG248/I248)</f>
        <v>0.44338188555611674</v>
      </c>
      <c r="AI248" s="54">
        <f>IF(ISERROR(AG248/$AG$304),0,AG248/$AG$304)</f>
        <v>1.4745222393333524E-2</v>
      </c>
    </row>
    <row r="249" spans="1:35" ht="12.75" customHeight="1">
      <c r="A249" s="36"/>
      <c r="B249" s="148" t="s">
        <v>20</v>
      </c>
      <c r="C249" s="149"/>
      <c r="D249" s="150"/>
      <c r="E249" s="18"/>
      <c r="F249" s="19"/>
      <c r="G249" s="20"/>
      <c r="H249" s="20"/>
      <c r="I249" s="183">
        <v>37532867</v>
      </c>
      <c r="J249" s="22"/>
      <c r="K249" s="119"/>
      <c r="L249" s="24"/>
      <c r="M249" s="24"/>
      <c r="N249" s="24"/>
      <c r="O249" s="19"/>
      <c r="P249" s="25"/>
      <c r="Q249" s="22"/>
      <c r="R249" s="22"/>
      <c r="S249" s="22"/>
      <c r="T249" s="22"/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F249" s="22"/>
      <c r="AG249" s="22"/>
      <c r="AH249" s="26"/>
      <c r="AI249" s="26"/>
    </row>
    <row r="250" spans="1:35" ht="30" customHeight="1" outlineLevel="1">
      <c r="A250" s="16">
        <v>1</v>
      </c>
      <c r="B250" s="79" t="s">
        <v>385</v>
      </c>
      <c r="C250" s="81">
        <v>41879</v>
      </c>
      <c r="D250" s="78" t="s">
        <v>383</v>
      </c>
      <c r="E250" s="78" t="s">
        <v>117</v>
      </c>
      <c r="F250" s="118" t="s">
        <v>109</v>
      </c>
      <c r="G250" s="97">
        <v>41880</v>
      </c>
      <c r="H250" s="97">
        <v>42093</v>
      </c>
      <c r="I250" s="184"/>
      <c r="J250" s="121">
        <v>25532867</v>
      </c>
      <c r="K250" s="186" t="s">
        <v>387</v>
      </c>
      <c r="L250" s="120">
        <v>811</v>
      </c>
      <c r="M250" s="120">
        <v>811</v>
      </c>
      <c r="N250" s="120"/>
      <c r="O250" s="118" t="s">
        <v>388</v>
      </c>
      <c r="P250" s="28"/>
      <c r="Q250" s="35"/>
      <c r="R250" s="35"/>
      <c r="S250" s="35"/>
      <c r="T250" s="40">
        <f>SUM(Q250:S250)</f>
        <v>0</v>
      </c>
      <c r="U250" s="35"/>
      <c r="V250" s="35"/>
      <c r="W250" s="35"/>
      <c r="X250" s="40">
        <f>SUM(U250:W250)</f>
        <v>0</v>
      </c>
      <c r="Y250" s="35"/>
      <c r="Z250" s="122">
        <v>25532867</v>
      </c>
      <c r="AA250" s="35"/>
      <c r="AB250" s="40">
        <f>SUM(Y250:AA250)</f>
        <v>25532867</v>
      </c>
      <c r="AC250" s="35"/>
      <c r="AD250" s="35"/>
      <c r="AE250" s="35"/>
      <c r="AF250" s="40">
        <f>SUM(AC250:AE250)</f>
        <v>0</v>
      </c>
      <c r="AG250" s="40">
        <f>SUM(T250,X250,AB250,AF250)</f>
        <v>25532867</v>
      </c>
      <c r="AH250" s="41">
        <f>IF(ISERROR(AG250/I249),0,AG250/I249)</f>
        <v>0.68028021946738038</v>
      </c>
      <c r="AI250" s="42">
        <f>IF(ISERROR(AG250/$AG$304),"-",AG250/$AG$304)</f>
        <v>1.8793920469159703E-2</v>
      </c>
    </row>
    <row r="251" spans="1:35" ht="30" customHeight="1" outlineLevel="1">
      <c r="A251" s="16">
        <v>2</v>
      </c>
      <c r="B251" s="79" t="s">
        <v>386</v>
      </c>
      <c r="C251" s="81">
        <v>41862</v>
      </c>
      <c r="D251" s="78" t="s">
        <v>384</v>
      </c>
      <c r="E251" s="78" t="s">
        <v>117</v>
      </c>
      <c r="F251" s="79" t="s">
        <v>109</v>
      </c>
      <c r="G251" s="97">
        <v>41863</v>
      </c>
      <c r="H251" s="97">
        <v>42093</v>
      </c>
      <c r="I251" s="185"/>
      <c r="J251" s="30">
        <v>6000000</v>
      </c>
      <c r="K251" s="187"/>
      <c r="L251" s="35">
        <v>8</v>
      </c>
      <c r="M251" s="35">
        <v>8</v>
      </c>
      <c r="N251" s="35"/>
      <c r="O251" s="79" t="s">
        <v>388</v>
      </c>
      <c r="P251" s="88"/>
      <c r="Q251" s="35"/>
      <c r="R251" s="35"/>
      <c r="S251" s="35"/>
      <c r="T251" s="40">
        <f>SUM(Q251:S251)</f>
        <v>0</v>
      </c>
      <c r="U251" s="35"/>
      <c r="V251" s="35"/>
      <c r="W251" s="35"/>
      <c r="X251" s="40">
        <f>SUM(U251:W251)</f>
        <v>0</v>
      </c>
      <c r="Y251" s="35"/>
      <c r="Z251" s="35">
        <v>6000000</v>
      </c>
      <c r="AA251" s="35"/>
      <c r="AB251" s="40">
        <f>SUM(Y251:AA251)</f>
        <v>6000000</v>
      </c>
      <c r="AC251" s="35"/>
      <c r="AD251" s="35"/>
      <c r="AE251" s="35"/>
      <c r="AF251" s="40">
        <f>SUM(AC251:AE251)</f>
        <v>0</v>
      </c>
      <c r="AG251" s="40">
        <f>SUM(T251,X251,AB251,AF251)</f>
        <v>6000000</v>
      </c>
      <c r="AH251" s="41">
        <f>IF(ISERROR(AG251/I249),0,AG251/I249)</f>
        <v>0.15985989026630978</v>
      </c>
      <c r="AI251" s="42">
        <f>IF(ISERROR(AG251/$AG$304),"-",AG251/$AG$304)</f>
        <v>4.4164066187693772E-3</v>
      </c>
    </row>
    <row r="252" spans="1:35" ht="12.75" customHeight="1">
      <c r="A252" s="142" t="s">
        <v>73</v>
      </c>
      <c r="B252" s="143"/>
      <c r="C252" s="143"/>
      <c r="D252" s="143"/>
      <c r="E252" s="143"/>
      <c r="F252" s="143"/>
      <c r="G252" s="143"/>
      <c r="H252" s="144"/>
      <c r="I252" s="55">
        <f>SUM(I249:I249)</f>
        <v>37532867</v>
      </c>
      <c r="J252" s="55">
        <f>SUM(J250:J251)</f>
        <v>31532867</v>
      </c>
      <c r="K252" s="56"/>
      <c r="L252" s="55">
        <f>SUM(L250:L250)</f>
        <v>811</v>
      </c>
      <c r="M252" s="55">
        <f>SUM(M250:M250)</f>
        <v>811</v>
      </c>
      <c r="N252" s="55">
        <f>SUM(N250:N250)</f>
        <v>0</v>
      </c>
      <c r="O252" s="57"/>
      <c r="P252" s="59"/>
      <c r="Q252" s="55">
        <f t="shared" ref="Q252:AE252" si="122">SUM(Q250:Q250)</f>
        <v>0</v>
      </c>
      <c r="R252" s="55">
        <f t="shared" si="122"/>
        <v>0</v>
      </c>
      <c r="S252" s="55">
        <f t="shared" si="122"/>
        <v>0</v>
      </c>
      <c r="T252" s="60">
        <f t="shared" si="122"/>
        <v>0</v>
      </c>
      <c r="U252" s="55">
        <f t="shared" si="122"/>
        <v>0</v>
      </c>
      <c r="V252" s="55">
        <f t="shared" si="122"/>
        <v>0</v>
      </c>
      <c r="W252" s="55">
        <f t="shared" si="122"/>
        <v>0</v>
      </c>
      <c r="X252" s="60">
        <f t="shared" si="122"/>
        <v>0</v>
      </c>
      <c r="Y252" s="55">
        <f>SUM(Y250:Y251)</f>
        <v>0</v>
      </c>
      <c r="Z252" s="55">
        <f>SUM(Z250:Z251)</f>
        <v>31532867</v>
      </c>
      <c r="AA252" s="55">
        <f>SUM(AA250:AA251)</f>
        <v>0</v>
      </c>
      <c r="AB252" s="60">
        <f>SUM(AB250:AB251)</f>
        <v>31532867</v>
      </c>
      <c r="AC252" s="55">
        <f t="shared" si="122"/>
        <v>0</v>
      </c>
      <c r="AD252" s="55">
        <f t="shared" si="122"/>
        <v>0</v>
      </c>
      <c r="AE252" s="55">
        <f t="shared" si="122"/>
        <v>0</v>
      </c>
      <c r="AF252" s="60">
        <f>SUM(AF250:AF251)</f>
        <v>0</v>
      </c>
      <c r="AG252" s="53">
        <f>SUM(AG250:AG251)</f>
        <v>31532867</v>
      </c>
      <c r="AH252" s="54">
        <f>IF(ISERROR(AG252/I252),0,AG252/I252)</f>
        <v>0.84014010973369024</v>
      </c>
      <c r="AI252" s="54">
        <f>IF(ISERROR(AG252/$AG$304),0,AG252/$AG$304)</f>
        <v>2.321032708792908E-2</v>
      </c>
    </row>
    <row r="253" spans="1:35" ht="12.75" customHeight="1">
      <c r="A253" s="36"/>
      <c r="B253" s="148" t="s">
        <v>19</v>
      </c>
      <c r="C253" s="149"/>
      <c r="D253" s="150"/>
      <c r="E253" s="18"/>
      <c r="F253" s="19"/>
      <c r="G253" s="20"/>
      <c r="H253" s="20"/>
      <c r="I253" s="183">
        <v>446455217</v>
      </c>
      <c r="J253" s="22"/>
      <c r="K253" s="23"/>
      <c r="L253" s="24"/>
      <c r="M253" s="24"/>
      <c r="N253" s="24"/>
      <c r="O253" s="19"/>
      <c r="P253" s="25"/>
      <c r="Q253" s="22"/>
      <c r="R253" s="22"/>
      <c r="S253" s="22"/>
      <c r="T253" s="22"/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F253" s="22"/>
      <c r="AG253" s="22"/>
      <c r="AH253" s="26"/>
      <c r="AI253" s="26"/>
    </row>
    <row r="254" spans="1:35" ht="30" customHeight="1" outlineLevel="1">
      <c r="A254" s="16">
        <v>1</v>
      </c>
      <c r="B254" s="79" t="s">
        <v>389</v>
      </c>
      <c r="C254" s="81">
        <v>41873</v>
      </c>
      <c r="D254" s="78" t="s">
        <v>431</v>
      </c>
      <c r="E254" s="78" t="s">
        <v>117</v>
      </c>
      <c r="F254" s="79" t="s">
        <v>109</v>
      </c>
      <c r="G254" s="97">
        <v>41873</v>
      </c>
      <c r="H254" s="97"/>
      <c r="I254" s="184"/>
      <c r="J254" s="121">
        <v>3000000</v>
      </c>
      <c r="K254" s="39"/>
      <c r="L254" s="105"/>
      <c r="M254" s="105"/>
      <c r="N254" s="105"/>
      <c r="O254" s="93" t="s">
        <v>131</v>
      </c>
      <c r="P254" s="39"/>
      <c r="Q254" s="105"/>
      <c r="R254" s="105"/>
      <c r="S254" s="105"/>
      <c r="T254" s="22">
        <f>SUM(Q254:S254)</f>
        <v>0</v>
      </c>
      <c r="U254" s="105"/>
      <c r="V254" s="105"/>
      <c r="W254" s="105"/>
      <c r="X254" s="22">
        <f>SUM(U254:W254)</f>
        <v>0</v>
      </c>
      <c r="Y254" s="35"/>
      <c r="Z254" s="35">
        <v>3000000</v>
      </c>
      <c r="AA254" s="35"/>
      <c r="AB254" s="40">
        <f>SUM(Y254:AA254)</f>
        <v>3000000</v>
      </c>
      <c r="AC254" s="35"/>
      <c r="AD254" s="35"/>
      <c r="AE254" s="35"/>
      <c r="AF254" s="40">
        <f>SUM(AC254:AE254)</f>
        <v>0</v>
      </c>
      <c r="AG254" s="40">
        <f t="shared" ref="AG254:AG299" si="123">SUM(T254,X254,AB254,AF254)</f>
        <v>3000000</v>
      </c>
      <c r="AH254" s="41">
        <f>IF(ISERROR(AG254/$I$253),0,AG254/$I$253)</f>
        <v>6.7195989334804885E-3</v>
      </c>
      <c r="AI254" s="42">
        <f>IF(ISERROR(AG254/$AG$304),"-",AG254/$AG$304)</f>
        <v>2.2082033093846886E-3</v>
      </c>
    </row>
    <row r="255" spans="1:35" ht="30" customHeight="1" outlineLevel="1">
      <c r="A255" s="16">
        <v>2</v>
      </c>
      <c r="B255" s="79" t="s">
        <v>390</v>
      </c>
      <c r="C255" s="81">
        <v>41873</v>
      </c>
      <c r="D255" s="78" t="s">
        <v>432</v>
      </c>
      <c r="E255" s="78" t="s">
        <v>117</v>
      </c>
      <c r="F255" s="79" t="s">
        <v>109</v>
      </c>
      <c r="G255" s="97">
        <v>41873</v>
      </c>
      <c r="H255" s="97"/>
      <c r="I255" s="184"/>
      <c r="J255" s="121">
        <v>16482000</v>
      </c>
      <c r="K255" s="39"/>
      <c r="L255" s="105"/>
      <c r="M255" s="105"/>
      <c r="N255" s="105"/>
      <c r="O255" s="93" t="s">
        <v>131</v>
      </c>
      <c r="P255" s="39"/>
      <c r="Q255" s="105"/>
      <c r="R255" s="105"/>
      <c r="S255" s="105"/>
      <c r="T255" s="22">
        <f t="shared" ref="T255:T299" si="124">SUM(Q255:S255)</f>
        <v>0</v>
      </c>
      <c r="U255" s="105"/>
      <c r="V255" s="105"/>
      <c r="W255" s="105"/>
      <c r="X255" s="22">
        <f t="shared" ref="X255:X299" si="125">SUM(U255:W255)</f>
        <v>0</v>
      </c>
      <c r="Y255" s="35"/>
      <c r="Z255" s="35">
        <v>16482000</v>
      </c>
      <c r="AA255" s="35"/>
      <c r="AB255" s="40">
        <f t="shared" ref="AB255:AB299" si="126">SUM(Y255:AA255)</f>
        <v>16482000</v>
      </c>
      <c r="AC255" s="35"/>
      <c r="AD255" s="35"/>
      <c r="AE255" s="35"/>
      <c r="AF255" s="40">
        <f t="shared" ref="AF255:AF299" si="127">SUM(AC255:AE255)</f>
        <v>0</v>
      </c>
      <c r="AG255" s="40">
        <f t="shared" si="123"/>
        <v>16482000</v>
      </c>
      <c r="AH255" s="41">
        <f t="shared" ref="AH255:AH299" si="128">IF(ISERROR(AG255/$I$253),0,AG255/$I$253)</f>
        <v>3.6917476540541803E-2</v>
      </c>
      <c r="AI255" s="42">
        <f t="shared" ref="AI255:AI299" si="129">IF(ISERROR(AG255/$AG$304),"-",AG255/$AG$304)</f>
        <v>1.213186898175948E-2</v>
      </c>
    </row>
    <row r="256" spans="1:35" ht="30" customHeight="1" outlineLevel="1">
      <c r="A256" s="16">
        <v>3</v>
      </c>
      <c r="B256" s="79" t="s">
        <v>391</v>
      </c>
      <c r="C256" s="81">
        <v>41876</v>
      </c>
      <c r="D256" s="78" t="s">
        <v>433</v>
      </c>
      <c r="E256" s="78" t="s">
        <v>117</v>
      </c>
      <c r="F256" s="79" t="s">
        <v>109</v>
      </c>
      <c r="G256" s="97">
        <v>41876</v>
      </c>
      <c r="H256" s="97"/>
      <c r="I256" s="184"/>
      <c r="J256" s="121">
        <v>9553000</v>
      </c>
      <c r="K256" s="39"/>
      <c r="L256" s="105"/>
      <c r="M256" s="105"/>
      <c r="N256" s="105"/>
      <c r="O256" s="93" t="s">
        <v>131</v>
      </c>
      <c r="P256" s="39"/>
      <c r="Q256" s="105"/>
      <c r="R256" s="105"/>
      <c r="S256" s="105"/>
      <c r="T256" s="22">
        <f t="shared" si="124"/>
        <v>0</v>
      </c>
      <c r="U256" s="105"/>
      <c r="V256" s="105"/>
      <c r="W256" s="105"/>
      <c r="X256" s="22">
        <f t="shared" si="125"/>
        <v>0</v>
      </c>
      <c r="Y256" s="35"/>
      <c r="Z256" s="35">
        <v>9553000</v>
      </c>
      <c r="AA256" s="35"/>
      <c r="AB256" s="40">
        <f t="shared" si="126"/>
        <v>9553000</v>
      </c>
      <c r="AC256" s="35"/>
      <c r="AD256" s="35"/>
      <c r="AE256" s="35"/>
      <c r="AF256" s="40">
        <f t="shared" si="127"/>
        <v>0</v>
      </c>
      <c r="AG256" s="40">
        <f t="shared" si="123"/>
        <v>9553000</v>
      </c>
      <c r="AH256" s="41">
        <f t="shared" si="128"/>
        <v>2.1397442870513036E-2</v>
      </c>
      <c r="AI256" s="42">
        <f t="shared" si="129"/>
        <v>7.0316554048506438E-3</v>
      </c>
    </row>
    <row r="257" spans="1:35" ht="30" customHeight="1" outlineLevel="1">
      <c r="A257" s="16">
        <v>4</v>
      </c>
      <c r="B257" s="79" t="s">
        <v>392</v>
      </c>
      <c r="C257" s="81">
        <v>41877</v>
      </c>
      <c r="D257" s="78" t="s">
        <v>434</v>
      </c>
      <c r="E257" s="78" t="s">
        <v>117</v>
      </c>
      <c r="F257" s="79" t="s">
        <v>109</v>
      </c>
      <c r="G257" s="97">
        <v>41877</v>
      </c>
      <c r="H257" s="97"/>
      <c r="I257" s="184"/>
      <c r="J257" s="121">
        <v>20336000</v>
      </c>
      <c r="K257" s="39"/>
      <c r="L257" s="105"/>
      <c r="M257" s="105"/>
      <c r="N257" s="105"/>
      <c r="O257" s="93" t="s">
        <v>131</v>
      </c>
      <c r="P257" s="39"/>
      <c r="Q257" s="105"/>
      <c r="R257" s="105"/>
      <c r="S257" s="105"/>
      <c r="T257" s="22">
        <f t="shared" si="124"/>
        <v>0</v>
      </c>
      <c r="U257" s="105"/>
      <c r="V257" s="105"/>
      <c r="W257" s="105"/>
      <c r="X257" s="22">
        <f t="shared" si="125"/>
        <v>0</v>
      </c>
      <c r="Y257" s="35"/>
      <c r="Z257" s="35">
        <v>20336000</v>
      </c>
      <c r="AA257" s="35"/>
      <c r="AB257" s="40">
        <f t="shared" si="126"/>
        <v>20336000</v>
      </c>
      <c r="AC257" s="35"/>
      <c r="AD257" s="35"/>
      <c r="AE257" s="35"/>
      <c r="AF257" s="40">
        <f t="shared" si="127"/>
        <v>0</v>
      </c>
      <c r="AG257" s="40">
        <f t="shared" si="123"/>
        <v>20336000</v>
      </c>
      <c r="AH257" s="41">
        <f t="shared" si="128"/>
        <v>4.5549921303753071E-2</v>
      </c>
      <c r="AI257" s="42">
        <f t="shared" si="129"/>
        <v>1.496867416654901E-2</v>
      </c>
    </row>
    <row r="258" spans="1:35" ht="30" customHeight="1" outlineLevel="1">
      <c r="A258" s="16">
        <v>5</v>
      </c>
      <c r="B258" s="79" t="s">
        <v>393</v>
      </c>
      <c r="C258" s="81">
        <v>41877</v>
      </c>
      <c r="D258" s="78" t="s">
        <v>435</v>
      </c>
      <c r="E258" s="78" t="s">
        <v>117</v>
      </c>
      <c r="F258" s="79" t="s">
        <v>109</v>
      </c>
      <c r="G258" s="97">
        <v>41877</v>
      </c>
      <c r="H258" s="97"/>
      <c r="I258" s="184"/>
      <c r="J258" s="121">
        <v>11193000</v>
      </c>
      <c r="K258" s="39"/>
      <c r="L258" s="105"/>
      <c r="M258" s="105"/>
      <c r="N258" s="105"/>
      <c r="O258" s="93" t="s">
        <v>131</v>
      </c>
      <c r="P258" s="39"/>
      <c r="Q258" s="105"/>
      <c r="R258" s="105"/>
      <c r="S258" s="105"/>
      <c r="T258" s="22">
        <f t="shared" si="124"/>
        <v>0</v>
      </c>
      <c r="U258" s="105"/>
      <c r="V258" s="105"/>
      <c r="W258" s="105"/>
      <c r="X258" s="22">
        <f t="shared" si="125"/>
        <v>0</v>
      </c>
      <c r="Y258" s="35"/>
      <c r="Z258" s="35">
        <v>11193000</v>
      </c>
      <c r="AA258" s="35"/>
      <c r="AB258" s="40">
        <f t="shared" si="126"/>
        <v>11193000</v>
      </c>
      <c r="AC258" s="35"/>
      <c r="AD258" s="35"/>
      <c r="AE258" s="35"/>
      <c r="AF258" s="40">
        <f t="shared" si="127"/>
        <v>0</v>
      </c>
      <c r="AG258" s="40">
        <f t="shared" si="123"/>
        <v>11193000</v>
      </c>
      <c r="AH258" s="41">
        <f t="shared" si="128"/>
        <v>2.5070823620815703E-2</v>
      </c>
      <c r="AI258" s="42">
        <f t="shared" si="129"/>
        <v>8.2388065473142733E-3</v>
      </c>
    </row>
    <row r="259" spans="1:35" ht="30" customHeight="1" outlineLevel="1">
      <c r="A259" s="16">
        <v>6</v>
      </c>
      <c r="B259" s="79" t="s">
        <v>394</v>
      </c>
      <c r="C259" s="81">
        <v>41877</v>
      </c>
      <c r="D259" s="78" t="s">
        <v>436</v>
      </c>
      <c r="E259" s="78" t="s">
        <v>117</v>
      </c>
      <c r="F259" s="79" t="s">
        <v>109</v>
      </c>
      <c r="G259" s="97">
        <v>41877</v>
      </c>
      <c r="H259" s="97"/>
      <c r="I259" s="184"/>
      <c r="J259" s="121">
        <v>9683000</v>
      </c>
      <c r="K259" s="39"/>
      <c r="L259" s="105"/>
      <c r="M259" s="105"/>
      <c r="N259" s="105"/>
      <c r="O259" s="93" t="s">
        <v>131</v>
      </c>
      <c r="P259" s="39"/>
      <c r="Q259" s="105"/>
      <c r="R259" s="105"/>
      <c r="S259" s="105"/>
      <c r="T259" s="22">
        <f t="shared" si="124"/>
        <v>0</v>
      </c>
      <c r="U259" s="105"/>
      <c r="V259" s="105"/>
      <c r="W259" s="105"/>
      <c r="X259" s="22">
        <f t="shared" si="125"/>
        <v>0</v>
      </c>
      <c r="Y259" s="35"/>
      <c r="Z259" s="35">
        <v>9683000</v>
      </c>
      <c r="AA259" s="35"/>
      <c r="AB259" s="40">
        <f t="shared" si="126"/>
        <v>9683000</v>
      </c>
      <c r="AC259" s="35"/>
      <c r="AD259" s="35"/>
      <c r="AE259" s="35"/>
      <c r="AF259" s="40">
        <f t="shared" si="127"/>
        <v>0</v>
      </c>
      <c r="AG259" s="40">
        <f t="shared" si="123"/>
        <v>9683000</v>
      </c>
      <c r="AH259" s="41">
        <f t="shared" si="128"/>
        <v>2.1688625490963856E-2</v>
      </c>
      <c r="AI259" s="42">
        <f t="shared" si="129"/>
        <v>7.1273442149239804E-3</v>
      </c>
    </row>
    <row r="260" spans="1:35" ht="30" customHeight="1" outlineLevel="1">
      <c r="A260" s="16">
        <v>7</v>
      </c>
      <c r="B260" s="79" t="s">
        <v>395</v>
      </c>
      <c r="C260" s="81">
        <v>41879</v>
      </c>
      <c r="D260" s="78" t="s">
        <v>437</v>
      </c>
      <c r="E260" s="78" t="s">
        <v>117</v>
      </c>
      <c r="F260" s="79" t="s">
        <v>109</v>
      </c>
      <c r="G260" s="97">
        <v>41879</v>
      </c>
      <c r="H260" s="97"/>
      <c r="I260" s="184"/>
      <c r="J260" s="121">
        <v>3000000</v>
      </c>
      <c r="K260" s="39"/>
      <c r="L260" s="105"/>
      <c r="M260" s="105"/>
      <c r="N260" s="105"/>
      <c r="O260" s="93" t="s">
        <v>131</v>
      </c>
      <c r="P260" s="39"/>
      <c r="Q260" s="105"/>
      <c r="R260" s="105"/>
      <c r="S260" s="105"/>
      <c r="T260" s="22">
        <f t="shared" si="124"/>
        <v>0</v>
      </c>
      <c r="U260" s="105"/>
      <c r="V260" s="105"/>
      <c r="W260" s="105"/>
      <c r="X260" s="22">
        <f t="shared" si="125"/>
        <v>0</v>
      </c>
      <c r="Y260" s="35"/>
      <c r="Z260" s="35">
        <v>3000000</v>
      </c>
      <c r="AA260" s="35"/>
      <c r="AB260" s="40">
        <f t="shared" si="126"/>
        <v>3000000</v>
      </c>
      <c r="AC260" s="35"/>
      <c r="AD260" s="35"/>
      <c r="AE260" s="35"/>
      <c r="AF260" s="40">
        <f t="shared" si="127"/>
        <v>0</v>
      </c>
      <c r="AG260" s="40">
        <f t="shared" si="123"/>
        <v>3000000</v>
      </c>
      <c r="AH260" s="41">
        <f t="shared" si="128"/>
        <v>6.7195989334804885E-3</v>
      </c>
      <c r="AI260" s="42">
        <f t="shared" si="129"/>
        <v>2.2082033093846886E-3</v>
      </c>
    </row>
    <row r="261" spans="1:35" ht="30" customHeight="1" outlineLevel="1">
      <c r="A261" s="16">
        <v>8</v>
      </c>
      <c r="B261" s="79" t="s">
        <v>396</v>
      </c>
      <c r="C261" s="81">
        <v>41879</v>
      </c>
      <c r="D261" s="78" t="s">
        <v>438</v>
      </c>
      <c r="E261" s="78" t="s">
        <v>117</v>
      </c>
      <c r="F261" s="79" t="s">
        <v>109</v>
      </c>
      <c r="G261" s="97">
        <v>41879</v>
      </c>
      <c r="H261" s="97"/>
      <c r="I261" s="184"/>
      <c r="J261" s="121">
        <v>5063500</v>
      </c>
      <c r="K261" s="39"/>
      <c r="L261" s="105"/>
      <c r="M261" s="105"/>
      <c r="N261" s="105"/>
      <c r="O261" s="93" t="s">
        <v>131</v>
      </c>
      <c r="P261" s="39"/>
      <c r="Q261" s="105"/>
      <c r="R261" s="105"/>
      <c r="S261" s="105"/>
      <c r="T261" s="22">
        <f t="shared" si="124"/>
        <v>0</v>
      </c>
      <c r="U261" s="105"/>
      <c r="V261" s="105"/>
      <c r="W261" s="105"/>
      <c r="X261" s="22">
        <f t="shared" si="125"/>
        <v>0</v>
      </c>
      <c r="Y261" s="35"/>
      <c r="Z261" s="35">
        <v>5063500</v>
      </c>
      <c r="AA261" s="35"/>
      <c r="AB261" s="40">
        <f t="shared" si="126"/>
        <v>5063500</v>
      </c>
      <c r="AC261" s="35"/>
      <c r="AD261" s="35"/>
      <c r="AE261" s="35"/>
      <c r="AF261" s="40">
        <f t="shared" si="127"/>
        <v>0</v>
      </c>
      <c r="AG261" s="40">
        <f t="shared" si="123"/>
        <v>5063500</v>
      </c>
      <c r="AH261" s="41">
        <f t="shared" si="128"/>
        <v>1.1341563066559484E-2</v>
      </c>
      <c r="AI261" s="42">
        <f t="shared" si="129"/>
        <v>3.7270791523564572E-3</v>
      </c>
    </row>
    <row r="262" spans="1:35" ht="30" customHeight="1" outlineLevel="1">
      <c r="A262" s="16">
        <v>9</v>
      </c>
      <c r="B262" s="79" t="s">
        <v>397</v>
      </c>
      <c r="C262" s="81">
        <v>41879</v>
      </c>
      <c r="D262" s="78" t="s">
        <v>439</v>
      </c>
      <c r="E262" s="78" t="s">
        <v>117</v>
      </c>
      <c r="F262" s="79" t="s">
        <v>109</v>
      </c>
      <c r="G262" s="97">
        <v>41879</v>
      </c>
      <c r="H262" s="97"/>
      <c r="I262" s="184"/>
      <c r="J262" s="121">
        <v>3000000</v>
      </c>
      <c r="K262" s="39"/>
      <c r="L262" s="105"/>
      <c r="M262" s="105"/>
      <c r="N262" s="105"/>
      <c r="O262" s="93" t="s">
        <v>131</v>
      </c>
      <c r="P262" s="39"/>
      <c r="Q262" s="105"/>
      <c r="R262" s="105"/>
      <c r="S262" s="105"/>
      <c r="T262" s="22">
        <f t="shared" si="124"/>
        <v>0</v>
      </c>
      <c r="U262" s="105"/>
      <c r="V262" s="105"/>
      <c r="W262" s="105"/>
      <c r="X262" s="22">
        <f t="shared" si="125"/>
        <v>0</v>
      </c>
      <c r="Y262" s="35"/>
      <c r="Z262" s="35">
        <v>3000000</v>
      </c>
      <c r="AA262" s="35"/>
      <c r="AB262" s="40">
        <f t="shared" si="126"/>
        <v>3000000</v>
      </c>
      <c r="AC262" s="35"/>
      <c r="AD262" s="35"/>
      <c r="AE262" s="35"/>
      <c r="AF262" s="40">
        <f t="shared" si="127"/>
        <v>0</v>
      </c>
      <c r="AG262" s="40">
        <f t="shared" si="123"/>
        <v>3000000</v>
      </c>
      <c r="AH262" s="41">
        <f t="shared" si="128"/>
        <v>6.7195989334804885E-3</v>
      </c>
      <c r="AI262" s="42">
        <f t="shared" si="129"/>
        <v>2.2082033093846886E-3</v>
      </c>
    </row>
    <row r="263" spans="1:35" ht="30" customHeight="1" outlineLevel="1">
      <c r="A263" s="16">
        <v>10</v>
      </c>
      <c r="B263" s="79" t="s">
        <v>398</v>
      </c>
      <c r="C263" s="81">
        <v>41879</v>
      </c>
      <c r="D263" s="78" t="s">
        <v>440</v>
      </c>
      <c r="E263" s="78" t="s">
        <v>117</v>
      </c>
      <c r="F263" s="79" t="s">
        <v>109</v>
      </c>
      <c r="G263" s="97">
        <v>41879</v>
      </c>
      <c r="H263" s="97"/>
      <c r="I263" s="184"/>
      <c r="J263" s="121">
        <v>5391500</v>
      </c>
      <c r="K263" s="39"/>
      <c r="L263" s="105"/>
      <c r="M263" s="105"/>
      <c r="N263" s="105"/>
      <c r="O263" s="93" t="s">
        <v>131</v>
      </c>
      <c r="P263" s="39"/>
      <c r="Q263" s="105"/>
      <c r="R263" s="105"/>
      <c r="S263" s="105"/>
      <c r="T263" s="22">
        <f t="shared" si="124"/>
        <v>0</v>
      </c>
      <c r="U263" s="105"/>
      <c r="V263" s="105"/>
      <c r="W263" s="105"/>
      <c r="X263" s="22">
        <f t="shared" si="125"/>
        <v>0</v>
      </c>
      <c r="Y263" s="35"/>
      <c r="Z263" s="35">
        <v>5391500</v>
      </c>
      <c r="AA263" s="35"/>
      <c r="AB263" s="40">
        <f t="shared" si="126"/>
        <v>5391500</v>
      </c>
      <c r="AC263" s="35"/>
      <c r="AD263" s="35"/>
      <c r="AE263" s="35"/>
      <c r="AF263" s="40">
        <f t="shared" si="127"/>
        <v>0</v>
      </c>
      <c r="AG263" s="40">
        <f t="shared" si="123"/>
        <v>5391500</v>
      </c>
      <c r="AH263" s="41">
        <f t="shared" si="128"/>
        <v>1.2076239216620018E-2</v>
      </c>
      <c r="AI263" s="42">
        <f t="shared" si="129"/>
        <v>3.9685093808491832E-3</v>
      </c>
    </row>
    <row r="264" spans="1:35" ht="30" customHeight="1" outlineLevel="1">
      <c r="A264" s="16">
        <v>11</v>
      </c>
      <c r="B264" s="79" t="s">
        <v>399</v>
      </c>
      <c r="C264" s="81">
        <v>41879</v>
      </c>
      <c r="D264" s="78" t="s">
        <v>441</v>
      </c>
      <c r="E264" s="78" t="s">
        <v>117</v>
      </c>
      <c r="F264" s="79" t="s">
        <v>109</v>
      </c>
      <c r="G264" s="97">
        <v>41879</v>
      </c>
      <c r="H264" s="97"/>
      <c r="I264" s="184"/>
      <c r="J264" s="121">
        <v>8159000</v>
      </c>
      <c r="K264" s="39"/>
      <c r="L264" s="105"/>
      <c r="M264" s="105"/>
      <c r="N264" s="105"/>
      <c r="O264" s="93" t="s">
        <v>131</v>
      </c>
      <c r="P264" s="39"/>
      <c r="Q264" s="105"/>
      <c r="R264" s="105"/>
      <c r="S264" s="105"/>
      <c r="T264" s="22">
        <f t="shared" si="124"/>
        <v>0</v>
      </c>
      <c r="U264" s="105"/>
      <c r="V264" s="105"/>
      <c r="W264" s="105"/>
      <c r="X264" s="22">
        <f t="shared" si="125"/>
        <v>0</v>
      </c>
      <c r="Y264" s="35"/>
      <c r="Z264" s="35">
        <v>8159000</v>
      </c>
      <c r="AA264" s="35"/>
      <c r="AB264" s="40">
        <f t="shared" si="126"/>
        <v>8159000</v>
      </c>
      <c r="AC264" s="35"/>
      <c r="AD264" s="35"/>
      <c r="AE264" s="35"/>
      <c r="AF264" s="40">
        <f t="shared" si="127"/>
        <v>0</v>
      </c>
      <c r="AG264" s="40">
        <f t="shared" si="123"/>
        <v>8159000</v>
      </c>
      <c r="AH264" s="41">
        <f t="shared" si="128"/>
        <v>1.8275069232755767E-2</v>
      </c>
      <c r="AI264" s="42">
        <f t="shared" si="129"/>
        <v>6.0055769337565585E-3</v>
      </c>
    </row>
    <row r="265" spans="1:35" ht="30" customHeight="1" outlineLevel="1">
      <c r="A265" s="16">
        <v>12</v>
      </c>
      <c r="B265" s="79" t="s">
        <v>400</v>
      </c>
      <c r="C265" s="81">
        <v>41879</v>
      </c>
      <c r="D265" s="78" t="s">
        <v>442</v>
      </c>
      <c r="E265" s="78" t="s">
        <v>117</v>
      </c>
      <c r="F265" s="79" t="s">
        <v>109</v>
      </c>
      <c r="G265" s="97">
        <v>41879</v>
      </c>
      <c r="H265" s="97"/>
      <c r="I265" s="184"/>
      <c r="J265" s="121">
        <v>5289000</v>
      </c>
      <c r="K265" s="39"/>
      <c r="L265" s="105"/>
      <c r="M265" s="105"/>
      <c r="N265" s="105"/>
      <c r="O265" s="93" t="s">
        <v>131</v>
      </c>
      <c r="P265" s="39"/>
      <c r="Q265" s="105"/>
      <c r="R265" s="105"/>
      <c r="S265" s="105"/>
      <c r="T265" s="22">
        <f t="shared" si="124"/>
        <v>0</v>
      </c>
      <c r="U265" s="105"/>
      <c r="V265" s="105"/>
      <c r="W265" s="105"/>
      <c r="X265" s="22">
        <f t="shared" si="125"/>
        <v>0</v>
      </c>
      <c r="Y265" s="35"/>
      <c r="Z265" s="35">
        <v>5289000</v>
      </c>
      <c r="AA265" s="35"/>
      <c r="AB265" s="40">
        <f t="shared" si="126"/>
        <v>5289000</v>
      </c>
      <c r="AC265" s="35"/>
      <c r="AD265" s="35"/>
      <c r="AE265" s="35"/>
      <c r="AF265" s="40">
        <f t="shared" si="127"/>
        <v>0</v>
      </c>
      <c r="AG265" s="40">
        <f t="shared" si="123"/>
        <v>5289000</v>
      </c>
      <c r="AH265" s="41">
        <f t="shared" si="128"/>
        <v>1.1846652919726102E-2</v>
      </c>
      <c r="AI265" s="42">
        <f t="shared" si="129"/>
        <v>3.8930624344452065E-3</v>
      </c>
    </row>
    <row r="266" spans="1:35" ht="30" customHeight="1" outlineLevel="1">
      <c r="A266" s="16">
        <v>13</v>
      </c>
      <c r="B266" s="79" t="s">
        <v>401</v>
      </c>
      <c r="C266" s="81">
        <v>41880</v>
      </c>
      <c r="D266" s="78" t="s">
        <v>443</v>
      </c>
      <c r="E266" s="78" t="s">
        <v>117</v>
      </c>
      <c r="F266" s="79" t="s">
        <v>109</v>
      </c>
      <c r="G266" s="97">
        <v>41880</v>
      </c>
      <c r="H266" s="97"/>
      <c r="I266" s="184"/>
      <c r="J266" s="121">
        <v>7175000</v>
      </c>
      <c r="K266" s="39"/>
      <c r="L266" s="105"/>
      <c r="M266" s="105"/>
      <c r="N266" s="105"/>
      <c r="O266" s="93" t="s">
        <v>131</v>
      </c>
      <c r="P266" s="39"/>
      <c r="Q266" s="105"/>
      <c r="R266" s="105"/>
      <c r="S266" s="105"/>
      <c r="T266" s="22">
        <f t="shared" si="124"/>
        <v>0</v>
      </c>
      <c r="U266" s="105"/>
      <c r="V266" s="105"/>
      <c r="W266" s="105"/>
      <c r="X266" s="22">
        <f t="shared" si="125"/>
        <v>0</v>
      </c>
      <c r="Y266" s="35"/>
      <c r="Z266" s="35">
        <v>7175000</v>
      </c>
      <c r="AA266" s="35"/>
      <c r="AB266" s="40">
        <f t="shared" si="126"/>
        <v>7175000</v>
      </c>
      <c r="AC266" s="35"/>
      <c r="AD266" s="35"/>
      <c r="AE266" s="35"/>
      <c r="AF266" s="40">
        <f t="shared" si="127"/>
        <v>0</v>
      </c>
      <c r="AG266" s="40">
        <f t="shared" si="123"/>
        <v>7175000</v>
      </c>
      <c r="AH266" s="41">
        <f t="shared" si="128"/>
        <v>1.6071040782574167E-2</v>
      </c>
      <c r="AI266" s="42">
        <f t="shared" si="129"/>
        <v>5.281286248278381E-3</v>
      </c>
    </row>
    <row r="267" spans="1:35" ht="30" customHeight="1" outlineLevel="1">
      <c r="A267" s="16">
        <v>14</v>
      </c>
      <c r="B267" s="79" t="s">
        <v>402</v>
      </c>
      <c r="C267" s="81">
        <v>41880</v>
      </c>
      <c r="D267" s="78" t="s">
        <v>444</v>
      </c>
      <c r="E267" s="78" t="s">
        <v>117</v>
      </c>
      <c r="F267" s="79" t="s">
        <v>109</v>
      </c>
      <c r="G267" s="97">
        <v>41880</v>
      </c>
      <c r="H267" s="97"/>
      <c r="I267" s="184"/>
      <c r="J267" s="121">
        <v>18716500</v>
      </c>
      <c r="K267" s="39"/>
      <c r="L267" s="105"/>
      <c r="M267" s="105"/>
      <c r="N267" s="105"/>
      <c r="O267" s="93" t="s">
        <v>131</v>
      </c>
      <c r="P267" s="39"/>
      <c r="Q267" s="105"/>
      <c r="R267" s="105"/>
      <c r="S267" s="105"/>
      <c r="T267" s="22">
        <f t="shared" si="124"/>
        <v>0</v>
      </c>
      <c r="U267" s="105"/>
      <c r="V267" s="105"/>
      <c r="W267" s="105"/>
      <c r="X267" s="22">
        <f t="shared" si="125"/>
        <v>0</v>
      </c>
      <c r="Y267" s="35"/>
      <c r="Z267" s="35">
        <v>18716500</v>
      </c>
      <c r="AA267" s="35"/>
      <c r="AB267" s="40">
        <f t="shared" si="126"/>
        <v>18716500</v>
      </c>
      <c r="AC267" s="35"/>
      <c r="AD267" s="35"/>
      <c r="AE267" s="35"/>
      <c r="AF267" s="40">
        <f t="shared" si="127"/>
        <v>0</v>
      </c>
      <c r="AG267" s="40">
        <f t="shared" si="123"/>
        <v>18716500</v>
      </c>
      <c r="AH267" s="41">
        <f t="shared" si="128"/>
        <v>4.1922457812829189E-2</v>
      </c>
      <c r="AI267" s="42">
        <f t="shared" si="129"/>
        <v>1.3776612413366175E-2</v>
      </c>
    </row>
    <row r="268" spans="1:35" ht="30" customHeight="1" outlineLevel="1">
      <c r="A268" s="16">
        <v>15</v>
      </c>
      <c r="B268" s="79" t="s">
        <v>403</v>
      </c>
      <c r="C268" s="81">
        <v>41880</v>
      </c>
      <c r="D268" s="78" t="s">
        <v>445</v>
      </c>
      <c r="E268" s="78" t="s">
        <v>117</v>
      </c>
      <c r="F268" s="79" t="s">
        <v>109</v>
      </c>
      <c r="G268" s="97">
        <v>41880</v>
      </c>
      <c r="H268" s="97"/>
      <c r="I268" s="184"/>
      <c r="J268" s="121">
        <v>3239000</v>
      </c>
      <c r="K268" s="39"/>
      <c r="L268" s="105"/>
      <c r="M268" s="105"/>
      <c r="N268" s="105"/>
      <c r="O268" s="93" t="s">
        <v>131</v>
      </c>
      <c r="P268" s="39"/>
      <c r="Q268" s="105"/>
      <c r="R268" s="105"/>
      <c r="S268" s="105"/>
      <c r="T268" s="22">
        <f t="shared" si="124"/>
        <v>0</v>
      </c>
      <c r="U268" s="105"/>
      <c r="V268" s="105"/>
      <c r="W268" s="105"/>
      <c r="X268" s="22">
        <f t="shared" si="125"/>
        <v>0</v>
      </c>
      <c r="Y268" s="35"/>
      <c r="Z268" s="35">
        <v>3239000</v>
      </c>
      <c r="AA268" s="35"/>
      <c r="AB268" s="40">
        <f t="shared" si="126"/>
        <v>3239000</v>
      </c>
      <c r="AC268" s="35"/>
      <c r="AD268" s="35"/>
      <c r="AE268" s="35"/>
      <c r="AF268" s="40">
        <f t="shared" si="127"/>
        <v>0</v>
      </c>
      <c r="AG268" s="40">
        <f t="shared" si="123"/>
        <v>3239000</v>
      </c>
      <c r="AH268" s="41">
        <f t="shared" si="128"/>
        <v>7.2549269818477672E-3</v>
      </c>
      <c r="AI268" s="42">
        <f t="shared" si="129"/>
        <v>2.3841235063656692E-3</v>
      </c>
    </row>
    <row r="269" spans="1:35" ht="30" customHeight="1" outlineLevel="1">
      <c r="A269" s="16">
        <v>16</v>
      </c>
      <c r="B269" s="79" t="s">
        <v>404</v>
      </c>
      <c r="C269" s="81">
        <v>41880</v>
      </c>
      <c r="D269" s="78" t="s">
        <v>446</v>
      </c>
      <c r="E269" s="78" t="s">
        <v>117</v>
      </c>
      <c r="F269" s="79" t="s">
        <v>109</v>
      </c>
      <c r="G269" s="97">
        <v>41880</v>
      </c>
      <c r="H269" s="97"/>
      <c r="I269" s="184"/>
      <c r="J269" s="121">
        <v>4100000</v>
      </c>
      <c r="K269" s="39"/>
      <c r="L269" s="105"/>
      <c r="M269" s="105"/>
      <c r="N269" s="105"/>
      <c r="O269" s="93" t="s">
        <v>131</v>
      </c>
      <c r="P269" s="39"/>
      <c r="Q269" s="105"/>
      <c r="R269" s="105"/>
      <c r="S269" s="105"/>
      <c r="T269" s="22">
        <f t="shared" si="124"/>
        <v>0</v>
      </c>
      <c r="U269" s="105"/>
      <c r="V269" s="105"/>
      <c r="W269" s="105"/>
      <c r="X269" s="22">
        <f t="shared" si="125"/>
        <v>0</v>
      </c>
      <c r="Y269" s="35"/>
      <c r="Z269" s="35">
        <v>4100000</v>
      </c>
      <c r="AA269" s="35"/>
      <c r="AB269" s="40">
        <f t="shared" si="126"/>
        <v>4100000</v>
      </c>
      <c r="AC269" s="35"/>
      <c r="AD269" s="35"/>
      <c r="AE269" s="35"/>
      <c r="AF269" s="40">
        <f t="shared" si="127"/>
        <v>0</v>
      </c>
      <c r="AG269" s="40">
        <f t="shared" si="123"/>
        <v>4100000</v>
      </c>
      <c r="AH269" s="41">
        <f t="shared" si="128"/>
        <v>9.1834518757566673E-3</v>
      </c>
      <c r="AI269" s="42">
        <f t="shared" si="129"/>
        <v>3.0178778561590746E-3</v>
      </c>
    </row>
    <row r="270" spans="1:35" ht="30" customHeight="1" outlineLevel="1">
      <c r="A270" s="16">
        <v>17</v>
      </c>
      <c r="B270" s="79" t="s">
        <v>405</v>
      </c>
      <c r="C270" s="81">
        <v>41880</v>
      </c>
      <c r="D270" s="78" t="s">
        <v>447</v>
      </c>
      <c r="E270" s="78" t="s">
        <v>117</v>
      </c>
      <c r="F270" s="79" t="s">
        <v>109</v>
      </c>
      <c r="G270" s="97">
        <v>41880</v>
      </c>
      <c r="H270" s="97"/>
      <c r="I270" s="184"/>
      <c r="J270" s="121">
        <v>7523500</v>
      </c>
      <c r="K270" s="39"/>
      <c r="L270" s="105"/>
      <c r="M270" s="105"/>
      <c r="N270" s="105"/>
      <c r="O270" s="93" t="s">
        <v>131</v>
      </c>
      <c r="P270" s="39"/>
      <c r="Q270" s="105"/>
      <c r="R270" s="105"/>
      <c r="S270" s="105"/>
      <c r="T270" s="22">
        <f t="shared" si="124"/>
        <v>0</v>
      </c>
      <c r="U270" s="105"/>
      <c r="V270" s="105"/>
      <c r="W270" s="105"/>
      <c r="X270" s="22">
        <f t="shared" si="125"/>
        <v>0</v>
      </c>
      <c r="Y270" s="35"/>
      <c r="Z270" s="35">
        <v>7523500</v>
      </c>
      <c r="AA270" s="35"/>
      <c r="AB270" s="40">
        <f t="shared" si="126"/>
        <v>7523500</v>
      </c>
      <c r="AC270" s="35"/>
      <c r="AD270" s="35"/>
      <c r="AE270" s="35"/>
      <c r="AF270" s="40">
        <f t="shared" si="127"/>
        <v>0</v>
      </c>
      <c r="AG270" s="40">
        <f t="shared" si="123"/>
        <v>7523500</v>
      </c>
      <c r="AH270" s="41">
        <f t="shared" si="128"/>
        <v>1.6851634192013486E-2</v>
      </c>
      <c r="AI270" s="42">
        <f t="shared" si="129"/>
        <v>5.5378058660519019E-3</v>
      </c>
    </row>
    <row r="271" spans="1:35" ht="30" customHeight="1" outlineLevel="1">
      <c r="A271" s="16">
        <v>18</v>
      </c>
      <c r="B271" s="79" t="s">
        <v>406</v>
      </c>
      <c r="C271" s="81">
        <v>41880</v>
      </c>
      <c r="D271" s="78" t="s">
        <v>448</v>
      </c>
      <c r="E271" s="78" t="s">
        <v>117</v>
      </c>
      <c r="F271" s="79" t="s">
        <v>109</v>
      </c>
      <c r="G271" s="97">
        <v>41880</v>
      </c>
      <c r="H271" s="97"/>
      <c r="I271" s="184"/>
      <c r="J271" s="121">
        <v>3000000</v>
      </c>
      <c r="K271" s="39"/>
      <c r="L271" s="105"/>
      <c r="M271" s="105"/>
      <c r="N271" s="105"/>
      <c r="O271" s="93" t="s">
        <v>131</v>
      </c>
      <c r="P271" s="39"/>
      <c r="Q271" s="105"/>
      <c r="R271" s="105"/>
      <c r="S271" s="105"/>
      <c r="T271" s="22">
        <f t="shared" si="124"/>
        <v>0</v>
      </c>
      <c r="U271" s="105"/>
      <c r="V271" s="105"/>
      <c r="W271" s="105"/>
      <c r="X271" s="22">
        <f t="shared" si="125"/>
        <v>0</v>
      </c>
      <c r="Y271" s="35"/>
      <c r="Z271" s="35">
        <v>3000000</v>
      </c>
      <c r="AA271" s="35"/>
      <c r="AB271" s="40">
        <f t="shared" si="126"/>
        <v>3000000</v>
      </c>
      <c r="AC271" s="35"/>
      <c r="AD271" s="35"/>
      <c r="AE271" s="35"/>
      <c r="AF271" s="40">
        <f t="shared" si="127"/>
        <v>0</v>
      </c>
      <c r="AG271" s="40">
        <f t="shared" si="123"/>
        <v>3000000</v>
      </c>
      <c r="AH271" s="41">
        <f t="shared" si="128"/>
        <v>6.7195989334804885E-3</v>
      </c>
      <c r="AI271" s="42">
        <f t="shared" si="129"/>
        <v>2.2082033093846886E-3</v>
      </c>
    </row>
    <row r="272" spans="1:35" ht="30" customHeight="1" outlineLevel="1">
      <c r="A272" s="16">
        <v>19</v>
      </c>
      <c r="B272" s="79" t="s">
        <v>407</v>
      </c>
      <c r="C272" s="81">
        <v>41880</v>
      </c>
      <c r="D272" s="78" t="s">
        <v>449</v>
      </c>
      <c r="E272" s="78" t="s">
        <v>117</v>
      </c>
      <c r="F272" s="79" t="s">
        <v>109</v>
      </c>
      <c r="G272" s="97">
        <v>41880</v>
      </c>
      <c r="H272" s="97"/>
      <c r="I272" s="184"/>
      <c r="J272" s="121">
        <v>3000000</v>
      </c>
      <c r="K272" s="39"/>
      <c r="L272" s="105"/>
      <c r="M272" s="105"/>
      <c r="N272" s="105"/>
      <c r="O272" s="93" t="s">
        <v>131</v>
      </c>
      <c r="P272" s="39"/>
      <c r="Q272" s="105"/>
      <c r="R272" s="105"/>
      <c r="S272" s="105"/>
      <c r="T272" s="22">
        <f t="shared" si="124"/>
        <v>0</v>
      </c>
      <c r="U272" s="105"/>
      <c r="V272" s="105"/>
      <c r="W272" s="105"/>
      <c r="X272" s="22">
        <f t="shared" si="125"/>
        <v>0</v>
      </c>
      <c r="Y272" s="35"/>
      <c r="Z272" s="35">
        <v>3000000</v>
      </c>
      <c r="AA272" s="35"/>
      <c r="AB272" s="40">
        <f t="shared" si="126"/>
        <v>3000000</v>
      </c>
      <c r="AC272" s="35"/>
      <c r="AD272" s="35"/>
      <c r="AE272" s="35"/>
      <c r="AF272" s="40">
        <f t="shared" si="127"/>
        <v>0</v>
      </c>
      <c r="AG272" s="40">
        <f t="shared" si="123"/>
        <v>3000000</v>
      </c>
      <c r="AH272" s="41">
        <f t="shared" si="128"/>
        <v>6.7195989334804885E-3</v>
      </c>
      <c r="AI272" s="42">
        <f t="shared" si="129"/>
        <v>2.2082033093846886E-3</v>
      </c>
    </row>
    <row r="273" spans="1:35" ht="30" customHeight="1" outlineLevel="1">
      <c r="A273" s="16">
        <v>20</v>
      </c>
      <c r="B273" s="79" t="s">
        <v>408</v>
      </c>
      <c r="C273" s="81">
        <v>41880</v>
      </c>
      <c r="D273" s="78" t="s">
        <v>450</v>
      </c>
      <c r="E273" s="78" t="s">
        <v>117</v>
      </c>
      <c r="F273" s="79" t="s">
        <v>109</v>
      </c>
      <c r="G273" s="97">
        <v>41880</v>
      </c>
      <c r="H273" s="97"/>
      <c r="I273" s="184"/>
      <c r="J273" s="121">
        <v>5391500</v>
      </c>
      <c r="K273" s="39"/>
      <c r="L273" s="105"/>
      <c r="M273" s="105"/>
      <c r="N273" s="105"/>
      <c r="O273" s="93" t="s">
        <v>131</v>
      </c>
      <c r="P273" s="39"/>
      <c r="Q273" s="105"/>
      <c r="R273" s="105"/>
      <c r="S273" s="105"/>
      <c r="T273" s="22">
        <f t="shared" si="124"/>
        <v>0</v>
      </c>
      <c r="U273" s="105"/>
      <c r="V273" s="105"/>
      <c r="W273" s="105"/>
      <c r="X273" s="22">
        <f t="shared" si="125"/>
        <v>0</v>
      </c>
      <c r="Y273" s="35"/>
      <c r="Z273" s="35">
        <v>5391500</v>
      </c>
      <c r="AA273" s="35"/>
      <c r="AB273" s="40">
        <f t="shared" si="126"/>
        <v>5391500</v>
      </c>
      <c r="AC273" s="35"/>
      <c r="AD273" s="35"/>
      <c r="AE273" s="35"/>
      <c r="AF273" s="40">
        <f t="shared" si="127"/>
        <v>0</v>
      </c>
      <c r="AG273" s="40">
        <f t="shared" si="123"/>
        <v>5391500</v>
      </c>
      <c r="AH273" s="41">
        <f t="shared" si="128"/>
        <v>1.2076239216620018E-2</v>
      </c>
      <c r="AI273" s="42">
        <f t="shared" si="129"/>
        <v>3.9685093808491832E-3</v>
      </c>
    </row>
    <row r="274" spans="1:35" ht="30" customHeight="1" outlineLevel="1">
      <c r="A274" s="16">
        <v>21</v>
      </c>
      <c r="B274" s="79" t="s">
        <v>409</v>
      </c>
      <c r="C274" s="81">
        <v>41880</v>
      </c>
      <c r="D274" s="78" t="s">
        <v>451</v>
      </c>
      <c r="E274" s="78" t="s">
        <v>117</v>
      </c>
      <c r="F274" s="79" t="s">
        <v>109</v>
      </c>
      <c r="G274" s="97">
        <v>41880</v>
      </c>
      <c r="H274" s="97"/>
      <c r="I274" s="184"/>
      <c r="J274" s="121">
        <v>3874500</v>
      </c>
      <c r="K274" s="39"/>
      <c r="L274" s="105"/>
      <c r="M274" s="105"/>
      <c r="N274" s="105"/>
      <c r="O274" s="93" t="s">
        <v>131</v>
      </c>
      <c r="P274" s="39"/>
      <c r="Q274" s="105"/>
      <c r="R274" s="105"/>
      <c r="S274" s="105"/>
      <c r="T274" s="22">
        <f t="shared" si="124"/>
        <v>0</v>
      </c>
      <c r="U274" s="105"/>
      <c r="V274" s="105"/>
      <c r="W274" s="105"/>
      <c r="X274" s="22">
        <f t="shared" si="125"/>
        <v>0</v>
      </c>
      <c r="Y274" s="35"/>
      <c r="Z274" s="35">
        <v>3874500</v>
      </c>
      <c r="AA274" s="35"/>
      <c r="AB274" s="40">
        <f t="shared" si="126"/>
        <v>3874500</v>
      </c>
      <c r="AC274" s="35"/>
      <c r="AD274" s="35"/>
      <c r="AE274" s="35"/>
      <c r="AF274" s="40">
        <f t="shared" si="127"/>
        <v>0</v>
      </c>
      <c r="AG274" s="40">
        <f t="shared" si="123"/>
        <v>3874500</v>
      </c>
      <c r="AH274" s="41">
        <f t="shared" si="128"/>
        <v>8.6783620225900516E-3</v>
      </c>
      <c r="AI274" s="42">
        <f t="shared" si="129"/>
        <v>2.8518945740703258E-3</v>
      </c>
    </row>
    <row r="275" spans="1:35" ht="30" customHeight="1" outlineLevel="1">
      <c r="A275" s="16">
        <v>22</v>
      </c>
      <c r="B275" s="79" t="s">
        <v>410</v>
      </c>
      <c r="C275" s="81">
        <v>41880</v>
      </c>
      <c r="D275" s="78" t="s">
        <v>452</v>
      </c>
      <c r="E275" s="78" t="s">
        <v>117</v>
      </c>
      <c r="F275" s="79" t="s">
        <v>109</v>
      </c>
      <c r="G275" s="97">
        <v>41880</v>
      </c>
      <c r="H275" s="97"/>
      <c r="I275" s="184"/>
      <c r="J275" s="121">
        <v>7564500</v>
      </c>
      <c r="K275" s="39"/>
      <c r="L275" s="105"/>
      <c r="M275" s="105"/>
      <c r="N275" s="105"/>
      <c r="O275" s="93" t="s">
        <v>131</v>
      </c>
      <c r="P275" s="39"/>
      <c r="Q275" s="105"/>
      <c r="R275" s="105"/>
      <c r="S275" s="105"/>
      <c r="T275" s="22">
        <f t="shared" si="124"/>
        <v>0</v>
      </c>
      <c r="U275" s="105"/>
      <c r="V275" s="105"/>
      <c r="W275" s="105"/>
      <c r="X275" s="22">
        <f t="shared" si="125"/>
        <v>0</v>
      </c>
      <c r="Y275" s="35"/>
      <c r="Z275" s="35">
        <v>7564500</v>
      </c>
      <c r="AA275" s="35"/>
      <c r="AB275" s="40">
        <f t="shared" si="126"/>
        <v>7564500</v>
      </c>
      <c r="AC275" s="35"/>
      <c r="AD275" s="35"/>
      <c r="AE275" s="35"/>
      <c r="AF275" s="40">
        <f t="shared" si="127"/>
        <v>0</v>
      </c>
      <c r="AG275" s="40">
        <f t="shared" si="123"/>
        <v>7564500</v>
      </c>
      <c r="AH275" s="41">
        <f t="shared" si="128"/>
        <v>1.6943468710771053E-2</v>
      </c>
      <c r="AI275" s="42">
        <f t="shared" si="129"/>
        <v>5.5679846446134926E-3</v>
      </c>
    </row>
    <row r="276" spans="1:35" ht="30" customHeight="1" outlineLevel="1">
      <c r="A276" s="16">
        <v>23</v>
      </c>
      <c r="B276" s="79" t="s">
        <v>411</v>
      </c>
      <c r="C276" s="81">
        <v>41880</v>
      </c>
      <c r="D276" s="78" t="s">
        <v>453</v>
      </c>
      <c r="E276" s="78" t="s">
        <v>117</v>
      </c>
      <c r="F276" s="79" t="s">
        <v>109</v>
      </c>
      <c r="G276" s="97">
        <v>41880</v>
      </c>
      <c r="H276" s="97"/>
      <c r="I276" s="184"/>
      <c r="J276" s="121">
        <v>30299000</v>
      </c>
      <c r="K276" s="39"/>
      <c r="L276" s="105"/>
      <c r="M276" s="105"/>
      <c r="N276" s="105"/>
      <c r="O276" s="93" t="s">
        <v>131</v>
      </c>
      <c r="P276" s="39"/>
      <c r="Q276" s="105"/>
      <c r="R276" s="105"/>
      <c r="S276" s="105"/>
      <c r="T276" s="22">
        <f t="shared" si="124"/>
        <v>0</v>
      </c>
      <c r="U276" s="105"/>
      <c r="V276" s="105"/>
      <c r="W276" s="105"/>
      <c r="X276" s="22">
        <f t="shared" si="125"/>
        <v>0</v>
      </c>
      <c r="Y276" s="35"/>
      <c r="Z276" s="35">
        <v>30299000</v>
      </c>
      <c r="AA276" s="35"/>
      <c r="AB276" s="40">
        <f t="shared" si="126"/>
        <v>30299000</v>
      </c>
      <c r="AC276" s="35"/>
      <c r="AD276" s="35"/>
      <c r="AE276" s="35"/>
      <c r="AF276" s="40">
        <f t="shared" si="127"/>
        <v>0</v>
      </c>
      <c r="AG276" s="40">
        <f t="shared" si="123"/>
        <v>30299000</v>
      </c>
      <c r="AH276" s="41">
        <f t="shared" si="128"/>
        <v>6.7865709361841775E-2</v>
      </c>
      <c r="AI276" s="42">
        <f t="shared" si="129"/>
        <v>2.2302117357015563E-2</v>
      </c>
    </row>
    <row r="277" spans="1:35" ht="30" customHeight="1" outlineLevel="1">
      <c r="A277" s="16">
        <v>24</v>
      </c>
      <c r="B277" s="79" t="s">
        <v>412</v>
      </c>
      <c r="C277" s="81">
        <v>41880</v>
      </c>
      <c r="D277" s="78" t="s">
        <v>454</v>
      </c>
      <c r="E277" s="78" t="s">
        <v>117</v>
      </c>
      <c r="F277" s="79" t="s">
        <v>109</v>
      </c>
      <c r="G277" s="97">
        <v>41880</v>
      </c>
      <c r="H277" s="97"/>
      <c r="I277" s="184"/>
      <c r="J277" s="121">
        <v>3000000</v>
      </c>
      <c r="K277" s="39"/>
      <c r="L277" s="105"/>
      <c r="M277" s="105"/>
      <c r="N277" s="105"/>
      <c r="O277" s="93" t="s">
        <v>131</v>
      </c>
      <c r="P277" s="39"/>
      <c r="Q277" s="105"/>
      <c r="R277" s="105"/>
      <c r="S277" s="105"/>
      <c r="T277" s="22">
        <f t="shared" si="124"/>
        <v>0</v>
      </c>
      <c r="U277" s="105"/>
      <c r="V277" s="105"/>
      <c r="W277" s="105"/>
      <c r="X277" s="22">
        <f t="shared" si="125"/>
        <v>0</v>
      </c>
      <c r="Y277" s="35"/>
      <c r="Z277" s="35">
        <v>3000000</v>
      </c>
      <c r="AA277" s="35"/>
      <c r="AB277" s="40">
        <f t="shared" si="126"/>
        <v>3000000</v>
      </c>
      <c r="AC277" s="35"/>
      <c r="AD277" s="35"/>
      <c r="AE277" s="35"/>
      <c r="AF277" s="40">
        <f t="shared" si="127"/>
        <v>0</v>
      </c>
      <c r="AG277" s="40">
        <f t="shared" si="123"/>
        <v>3000000</v>
      </c>
      <c r="AH277" s="41">
        <f t="shared" si="128"/>
        <v>6.7195989334804885E-3</v>
      </c>
      <c r="AI277" s="42">
        <f t="shared" si="129"/>
        <v>2.2082033093846886E-3</v>
      </c>
    </row>
    <row r="278" spans="1:35" ht="30" customHeight="1" outlineLevel="1">
      <c r="A278" s="16">
        <v>25</v>
      </c>
      <c r="B278" s="79" t="s">
        <v>413</v>
      </c>
      <c r="C278" s="81">
        <v>41891</v>
      </c>
      <c r="D278" s="78" t="s">
        <v>455</v>
      </c>
      <c r="E278" s="78" t="s">
        <v>117</v>
      </c>
      <c r="F278" s="79" t="s">
        <v>109</v>
      </c>
      <c r="G278" s="97">
        <v>41891</v>
      </c>
      <c r="H278" s="97"/>
      <c r="I278" s="184"/>
      <c r="J278" s="121">
        <v>3000000</v>
      </c>
      <c r="K278" s="39"/>
      <c r="L278" s="105"/>
      <c r="M278" s="105"/>
      <c r="N278" s="105"/>
      <c r="O278" s="93" t="s">
        <v>131</v>
      </c>
      <c r="P278" s="39"/>
      <c r="Q278" s="105"/>
      <c r="R278" s="105"/>
      <c r="S278" s="105"/>
      <c r="T278" s="22">
        <f t="shared" si="124"/>
        <v>0</v>
      </c>
      <c r="U278" s="105"/>
      <c r="V278" s="105"/>
      <c r="W278" s="105"/>
      <c r="X278" s="22">
        <f t="shared" si="125"/>
        <v>0</v>
      </c>
      <c r="Y278" s="35"/>
      <c r="Z278" s="35"/>
      <c r="AA278" s="35">
        <v>3000000</v>
      </c>
      <c r="AB278" s="40">
        <f t="shared" si="126"/>
        <v>3000000</v>
      </c>
      <c r="AC278" s="35"/>
      <c r="AD278" s="35"/>
      <c r="AE278" s="35"/>
      <c r="AF278" s="40">
        <f t="shared" si="127"/>
        <v>0</v>
      </c>
      <c r="AG278" s="40">
        <f t="shared" si="123"/>
        <v>3000000</v>
      </c>
      <c r="AH278" s="41">
        <f t="shared" si="128"/>
        <v>6.7195989334804885E-3</v>
      </c>
      <c r="AI278" s="42">
        <f t="shared" si="129"/>
        <v>2.2082033093846886E-3</v>
      </c>
    </row>
    <row r="279" spans="1:35" ht="30" customHeight="1" outlineLevel="1">
      <c r="A279" s="16">
        <v>26</v>
      </c>
      <c r="B279" s="79" t="s">
        <v>414</v>
      </c>
      <c r="C279" s="81">
        <v>41891</v>
      </c>
      <c r="D279" s="78" t="s">
        <v>456</v>
      </c>
      <c r="E279" s="78" t="s">
        <v>117</v>
      </c>
      <c r="F279" s="79" t="s">
        <v>109</v>
      </c>
      <c r="G279" s="97">
        <v>41891</v>
      </c>
      <c r="H279" s="97"/>
      <c r="I279" s="184"/>
      <c r="J279" s="121">
        <v>15498000</v>
      </c>
      <c r="K279" s="39"/>
      <c r="L279" s="105"/>
      <c r="M279" s="105"/>
      <c r="N279" s="105"/>
      <c r="O279" s="93" t="s">
        <v>131</v>
      </c>
      <c r="P279" s="39"/>
      <c r="Q279" s="105"/>
      <c r="R279" s="105"/>
      <c r="S279" s="105"/>
      <c r="T279" s="22">
        <f t="shared" si="124"/>
        <v>0</v>
      </c>
      <c r="U279" s="105"/>
      <c r="V279" s="105"/>
      <c r="W279" s="105"/>
      <c r="X279" s="22">
        <f t="shared" si="125"/>
        <v>0</v>
      </c>
      <c r="Y279" s="35"/>
      <c r="Z279" s="35"/>
      <c r="AA279" s="35">
        <v>15498000</v>
      </c>
      <c r="AB279" s="40">
        <f t="shared" si="126"/>
        <v>15498000</v>
      </c>
      <c r="AC279" s="35"/>
      <c r="AD279" s="35"/>
      <c r="AE279" s="35"/>
      <c r="AF279" s="40">
        <f t="shared" si="127"/>
        <v>0</v>
      </c>
      <c r="AG279" s="40">
        <f t="shared" si="123"/>
        <v>15498000</v>
      </c>
      <c r="AH279" s="41">
        <f t="shared" si="128"/>
        <v>3.4713448090360206E-2</v>
      </c>
      <c r="AI279" s="42">
        <f t="shared" si="129"/>
        <v>1.1407578296281303E-2</v>
      </c>
    </row>
    <row r="280" spans="1:35" ht="30" customHeight="1" outlineLevel="1">
      <c r="A280" s="16">
        <v>27</v>
      </c>
      <c r="B280" s="79" t="s">
        <v>415</v>
      </c>
      <c r="C280" s="81">
        <v>41891</v>
      </c>
      <c r="D280" s="78" t="s">
        <v>457</v>
      </c>
      <c r="E280" s="78" t="s">
        <v>117</v>
      </c>
      <c r="F280" s="79" t="s">
        <v>109</v>
      </c>
      <c r="G280" s="97">
        <v>41891</v>
      </c>
      <c r="H280" s="97"/>
      <c r="I280" s="184"/>
      <c r="J280" s="121">
        <v>4920000</v>
      </c>
      <c r="K280" s="39"/>
      <c r="L280" s="105"/>
      <c r="M280" s="105"/>
      <c r="N280" s="105"/>
      <c r="O280" s="93" t="s">
        <v>131</v>
      </c>
      <c r="P280" s="39"/>
      <c r="Q280" s="105"/>
      <c r="R280" s="105"/>
      <c r="S280" s="105"/>
      <c r="T280" s="22">
        <f t="shared" si="124"/>
        <v>0</v>
      </c>
      <c r="U280" s="105"/>
      <c r="V280" s="105"/>
      <c r="W280" s="105"/>
      <c r="X280" s="22">
        <f t="shared" si="125"/>
        <v>0</v>
      </c>
      <c r="Y280" s="35"/>
      <c r="Z280" s="35"/>
      <c r="AA280" s="35">
        <v>4920000</v>
      </c>
      <c r="AB280" s="40">
        <f t="shared" si="126"/>
        <v>4920000</v>
      </c>
      <c r="AC280" s="35"/>
      <c r="AD280" s="35"/>
      <c r="AE280" s="35"/>
      <c r="AF280" s="40">
        <f t="shared" si="127"/>
        <v>0</v>
      </c>
      <c r="AG280" s="40">
        <f t="shared" si="123"/>
        <v>4920000</v>
      </c>
      <c r="AH280" s="41">
        <f t="shared" si="128"/>
        <v>1.1020142250908001E-2</v>
      </c>
      <c r="AI280" s="42">
        <f t="shared" si="129"/>
        <v>3.6214534273908898E-3</v>
      </c>
    </row>
    <row r="281" spans="1:35" ht="30" customHeight="1" outlineLevel="1">
      <c r="A281" s="16">
        <v>28</v>
      </c>
      <c r="B281" s="79" t="s">
        <v>416</v>
      </c>
      <c r="C281" s="81">
        <v>41891</v>
      </c>
      <c r="D281" s="78" t="s">
        <v>458</v>
      </c>
      <c r="E281" s="78" t="s">
        <v>117</v>
      </c>
      <c r="F281" s="79" t="s">
        <v>109</v>
      </c>
      <c r="G281" s="97">
        <v>41891</v>
      </c>
      <c r="H281" s="97"/>
      <c r="I281" s="184"/>
      <c r="J281" s="121">
        <v>13981000</v>
      </c>
      <c r="K281" s="39"/>
      <c r="L281" s="105"/>
      <c r="M281" s="105"/>
      <c r="N281" s="105"/>
      <c r="O281" s="93" t="s">
        <v>131</v>
      </c>
      <c r="P281" s="39"/>
      <c r="Q281" s="105"/>
      <c r="R281" s="105"/>
      <c r="S281" s="105"/>
      <c r="T281" s="22">
        <f t="shared" si="124"/>
        <v>0</v>
      </c>
      <c r="U281" s="105"/>
      <c r="V281" s="105"/>
      <c r="W281" s="105"/>
      <c r="X281" s="22">
        <f t="shared" si="125"/>
        <v>0</v>
      </c>
      <c r="Y281" s="35"/>
      <c r="Z281" s="35"/>
      <c r="AA281" s="35">
        <v>13981000</v>
      </c>
      <c r="AB281" s="40">
        <f t="shared" si="126"/>
        <v>13981000</v>
      </c>
      <c r="AC281" s="35"/>
      <c r="AD281" s="35"/>
      <c r="AE281" s="35"/>
      <c r="AF281" s="40">
        <f t="shared" si="127"/>
        <v>0</v>
      </c>
      <c r="AG281" s="40">
        <f t="shared" si="123"/>
        <v>13981000</v>
      </c>
      <c r="AH281" s="41">
        <f t="shared" si="128"/>
        <v>3.1315570896330233E-2</v>
      </c>
      <c r="AI281" s="42">
        <f t="shared" si="129"/>
        <v>1.0290963489502444E-2</v>
      </c>
    </row>
    <row r="282" spans="1:35" ht="30" customHeight="1" outlineLevel="1">
      <c r="A282" s="16">
        <v>29</v>
      </c>
      <c r="B282" s="79" t="s">
        <v>417</v>
      </c>
      <c r="C282" s="81">
        <v>41893</v>
      </c>
      <c r="D282" s="78" t="s">
        <v>459</v>
      </c>
      <c r="E282" s="78" t="s">
        <v>117</v>
      </c>
      <c r="F282" s="79" t="s">
        <v>109</v>
      </c>
      <c r="G282" s="97">
        <v>41893</v>
      </c>
      <c r="H282" s="97"/>
      <c r="I282" s="184"/>
      <c r="J282" s="121">
        <v>11746500</v>
      </c>
      <c r="K282" s="39"/>
      <c r="L282" s="105"/>
      <c r="M282" s="105"/>
      <c r="N282" s="105"/>
      <c r="O282" s="93" t="s">
        <v>131</v>
      </c>
      <c r="P282" s="39"/>
      <c r="Q282" s="105"/>
      <c r="R282" s="105"/>
      <c r="S282" s="105"/>
      <c r="T282" s="22">
        <f t="shared" si="124"/>
        <v>0</v>
      </c>
      <c r="U282" s="105"/>
      <c r="V282" s="105"/>
      <c r="W282" s="105"/>
      <c r="X282" s="22">
        <f t="shared" si="125"/>
        <v>0</v>
      </c>
      <c r="Y282" s="35"/>
      <c r="Z282" s="35"/>
      <c r="AA282" s="35">
        <v>11746500</v>
      </c>
      <c r="AB282" s="40">
        <f t="shared" si="126"/>
        <v>11746500</v>
      </c>
      <c r="AC282" s="35"/>
      <c r="AD282" s="35"/>
      <c r="AE282" s="35"/>
      <c r="AF282" s="40">
        <f t="shared" si="127"/>
        <v>0</v>
      </c>
      <c r="AG282" s="40">
        <f t="shared" si="123"/>
        <v>11746500</v>
      </c>
      <c r="AH282" s="41">
        <f t="shared" si="128"/>
        <v>2.6310589624042851E-2</v>
      </c>
      <c r="AI282" s="42">
        <f t="shared" si="129"/>
        <v>8.6462200578957486E-3</v>
      </c>
    </row>
    <row r="283" spans="1:35" ht="30" customHeight="1" outlineLevel="1">
      <c r="A283" s="16">
        <v>30</v>
      </c>
      <c r="B283" s="79" t="s">
        <v>418</v>
      </c>
      <c r="C283" s="81">
        <v>41893</v>
      </c>
      <c r="D283" s="78" t="s">
        <v>460</v>
      </c>
      <c r="E283" s="78" t="s">
        <v>117</v>
      </c>
      <c r="F283" s="79" t="s">
        <v>109</v>
      </c>
      <c r="G283" s="97">
        <v>41893</v>
      </c>
      <c r="H283" s="97"/>
      <c r="I283" s="184"/>
      <c r="J283" s="121">
        <v>43012717</v>
      </c>
      <c r="K283" s="39"/>
      <c r="L283" s="105"/>
      <c r="M283" s="105"/>
      <c r="N283" s="105"/>
      <c r="O283" s="93" t="s">
        <v>131</v>
      </c>
      <c r="P283" s="39"/>
      <c r="Q283" s="105"/>
      <c r="R283" s="105"/>
      <c r="S283" s="105"/>
      <c r="T283" s="22">
        <f t="shared" si="124"/>
        <v>0</v>
      </c>
      <c r="U283" s="105"/>
      <c r="V283" s="105"/>
      <c r="W283" s="105"/>
      <c r="X283" s="22">
        <f t="shared" si="125"/>
        <v>0</v>
      </c>
      <c r="Y283" s="35"/>
      <c r="Z283" s="35"/>
      <c r="AA283" s="35">
        <v>43012717</v>
      </c>
      <c r="AB283" s="40">
        <f t="shared" si="126"/>
        <v>43012717</v>
      </c>
      <c r="AC283" s="35"/>
      <c r="AD283" s="35"/>
      <c r="AE283" s="35"/>
      <c r="AF283" s="40">
        <f t="shared" si="127"/>
        <v>0</v>
      </c>
      <c r="AG283" s="40">
        <f t="shared" si="123"/>
        <v>43012717</v>
      </c>
      <c r="AH283" s="41">
        <f t="shared" si="128"/>
        <v>9.6342735759766027E-2</v>
      </c>
      <c r="AI283" s="42">
        <f t="shared" si="129"/>
        <v>3.1660274675009023E-2</v>
      </c>
    </row>
    <row r="284" spans="1:35" ht="30" customHeight="1" outlineLevel="1">
      <c r="A284" s="16">
        <v>31</v>
      </c>
      <c r="B284" s="79" t="s">
        <v>419</v>
      </c>
      <c r="C284" s="81">
        <v>41899</v>
      </c>
      <c r="D284" s="78" t="s">
        <v>461</v>
      </c>
      <c r="E284" s="78" t="s">
        <v>117</v>
      </c>
      <c r="F284" s="79" t="s">
        <v>109</v>
      </c>
      <c r="G284" s="97">
        <v>41899</v>
      </c>
      <c r="H284" s="97"/>
      <c r="I284" s="184"/>
      <c r="J284" s="121">
        <v>3956500</v>
      </c>
      <c r="K284" s="39"/>
      <c r="L284" s="105"/>
      <c r="M284" s="105"/>
      <c r="N284" s="105"/>
      <c r="O284" s="93" t="s">
        <v>131</v>
      </c>
      <c r="P284" s="39"/>
      <c r="Q284" s="105"/>
      <c r="R284" s="105"/>
      <c r="S284" s="105"/>
      <c r="T284" s="22">
        <f t="shared" si="124"/>
        <v>0</v>
      </c>
      <c r="U284" s="105"/>
      <c r="V284" s="105"/>
      <c r="W284" s="105"/>
      <c r="X284" s="22">
        <f t="shared" si="125"/>
        <v>0</v>
      </c>
      <c r="Y284" s="35"/>
      <c r="Z284" s="35"/>
      <c r="AA284" s="35">
        <v>3956500</v>
      </c>
      <c r="AB284" s="40">
        <f t="shared" si="126"/>
        <v>3956500</v>
      </c>
      <c r="AC284" s="35"/>
      <c r="AD284" s="35"/>
      <c r="AE284" s="35"/>
      <c r="AF284" s="40">
        <f t="shared" si="127"/>
        <v>0</v>
      </c>
      <c r="AG284" s="40">
        <f t="shared" si="123"/>
        <v>3956500</v>
      </c>
      <c r="AH284" s="41">
        <f t="shared" si="128"/>
        <v>8.8620310601051841E-3</v>
      </c>
      <c r="AI284" s="42">
        <f t="shared" si="129"/>
        <v>2.9122521311935072E-3</v>
      </c>
    </row>
    <row r="285" spans="1:35" ht="30" customHeight="1" outlineLevel="1">
      <c r="A285" s="16">
        <v>32</v>
      </c>
      <c r="B285" s="79" t="s">
        <v>420</v>
      </c>
      <c r="C285" s="81">
        <v>41904</v>
      </c>
      <c r="D285" s="78" t="s">
        <v>462</v>
      </c>
      <c r="E285" s="78" t="s">
        <v>117</v>
      </c>
      <c r="F285" s="79" t="s">
        <v>109</v>
      </c>
      <c r="G285" s="97">
        <v>41904</v>
      </c>
      <c r="H285" s="97"/>
      <c r="I285" s="184"/>
      <c r="J285" s="121">
        <v>6000000</v>
      </c>
      <c r="K285" s="39"/>
      <c r="L285" s="105"/>
      <c r="M285" s="105"/>
      <c r="N285" s="105"/>
      <c r="O285" s="93" t="s">
        <v>131</v>
      </c>
      <c r="P285" s="39"/>
      <c r="Q285" s="105"/>
      <c r="R285" s="105"/>
      <c r="S285" s="105"/>
      <c r="T285" s="22">
        <f t="shared" si="124"/>
        <v>0</v>
      </c>
      <c r="U285" s="105"/>
      <c r="V285" s="105"/>
      <c r="W285" s="105"/>
      <c r="X285" s="22">
        <f t="shared" si="125"/>
        <v>0</v>
      </c>
      <c r="Y285" s="35"/>
      <c r="Z285" s="35"/>
      <c r="AA285" s="35">
        <v>6000000</v>
      </c>
      <c r="AB285" s="40">
        <f t="shared" si="126"/>
        <v>6000000</v>
      </c>
      <c r="AC285" s="35"/>
      <c r="AD285" s="35"/>
      <c r="AE285" s="35"/>
      <c r="AF285" s="40">
        <f t="shared" si="127"/>
        <v>0</v>
      </c>
      <c r="AG285" s="40">
        <f t="shared" si="123"/>
        <v>6000000</v>
      </c>
      <c r="AH285" s="41">
        <f t="shared" si="128"/>
        <v>1.3439197866960977E-2</v>
      </c>
      <c r="AI285" s="42">
        <f t="shared" si="129"/>
        <v>4.4164066187693772E-3</v>
      </c>
    </row>
    <row r="286" spans="1:35" ht="30" customHeight="1" outlineLevel="1">
      <c r="A286" s="16">
        <v>33</v>
      </c>
      <c r="B286" s="79" t="s">
        <v>421</v>
      </c>
      <c r="C286" s="81">
        <v>41906</v>
      </c>
      <c r="D286" s="78" t="s">
        <v>463</v>
      </c>
      <c r="E286" s="78" t="s">
        <v>117</v>
      </c>
      <c r="F286" s="79" t="s">
        <v>109</v>
      </c>
      <c r="G286" s="97">
        <v>41906</v>
      </c>
      <c r="H286" s="97"/>
      <c r="I286" s="184"/>
      <c r="J286" s="121">
        <v>3000000</v>
      </c>
      <c r="K286" s="39"/>
      <c r="L286" s="105"/>
      <c r="M286" s="105"/>
      <c r="N286" s="105"/>
      <c r="O286" s="93" t="s">
        <v>131</v>
      </c>
      <c r="P286" s="39"/>
      <c r="Q286" s="105"/>
      <c r="R286" s="105"/>
      <c r="S286" s="105"/>
      <c r="T286" s="22">
        <f t="shared" si="124"/>
        <v>0</v>
      </c>
      <c r="U286" s="105"/>
      <c r="V286" s="105"/>
      <c r="W286" s="105"/>
      <c r="X286" s="22">
        <f t="shared" si="125"/>
        <v>0</v>
      </c>
      <c r="Y286" s="35"/>
      <c r="Z286" s="35"/>
      <c r="AA286" s="35">
        <v>3000000</v>
      </c>
      <c r="AB286" s="40">
        <f t="shared" si="126"/>
        <v>3000000</v>
      </c>
      <c r="AC286" s="35"/>
      <c r="AD286" s="35"/>
      <c r="AE286" s="35"/>
      <c r="AF286" s="40">
        <f t="shared" si="127"/>
        <v>0</v>
      </c>
      <c r="AG286" s="40">
        <f t="shared" si="123"/>
        <v>3000000</v>
      </c>
      <c r="AH286" s="41">
        <f t="shared" si="128"/>
        <v>6.7195989334804885E-3</v>
      </c>
      <c r="AI286" s="42">
        <f t="shared" si="129"/>
        <v>2.2082033093846886E-3</v>
      </c>
    </row>
    <row r="287" spans="1:35" ht="30" customHeight="1" outlineLevel="1">
      <c r="A287" s="16">
        <v>34</v>
      </c>
      <c r="B287" s="79" t="s">
        <v>422</v>
      </c>
      <c r="C287" s="81">
        <v>41906</v>
      </c>
      <c r="D287" s="78" t="s">
        <v>464</v>
      </c>
      <c r="E287" s="78" t="s">
        <v>117</v>
      </c>
      <c r="F287" s="79" t="s">
        <v>109</v>
      </c>
      <c r="G287" s="97">
        <v>41906</v>
      </c>
      <c r="H287" s="97"/>
      <c r="I287" s="184"/>
      <c r="J287" s="121">
        <v>3000000</v>
      </c>
      <c r="K287" s="39"/>
      <c r="L287" s="105"/>
      <c r="M287" s="105"/>
      <c r="N287" s="105"/>
      <c r="O287" s="93" t="s">
        <v>131</v>
      </c>
      <c r="P287" s="39"/>
      <c r="Q287" s="105"/>
      <c r="R287" s="105"/>
      <c r="S287" s="105"/>
      <c r="T287" s="22">
        <f t="shared" si="124"/>
        <v>0</v>
      </c>
      <c r="U287" s="105"/>
      <c r="V287" s="105"/>
      <c r="W287" s="105"/>
      <c r="X287" s="22">
        <f t="shared" si="125"/>
        <v>0</v>
      </c>
      <c r="Y287" s="35"/>
      <c r="Z287" s="35"/>
      <c r="AA287" s="35">
        <v>3000000</v>
      </c>
      <c r="AB287" s="40">
        <f t="shared" si="126"/>
        <v>3000000</v>
      </c>
      <c r="AC287" s="35"/>
      <c r="AD287" s="35"/>
      <c r="AE287" s="35"/>
      <c r="AF287" s="40">
        <f t="shared" si="127"/>
        <v>0</v>
      </c>
      <c r="AG287" s="40">
        <f t="shared" si="123"/>
        <v>3000000</v>
      </c>
      <c r="AH287" s="41">
        <f t="shared" si="128"/>
        <v>6.7195989334804885E-3</v>
      </c>
      <c r="AI287" s="42">
        <f t="shared" si="129"/>
        <v>2.2082033093846886E-3</v>
      </c>
    </row>
    <row r="288" spans="1:35" ht="30" customHeight="1" outlineLevel="1">
      <c r="A288" s="16">
        <v>35</v>
      </c>
      <c r="B288" s="79" t="s">
        <v>423</v>
      </c>
      <c r="C288" s="81">
        <v>41906</v>
      </c>
      <c r="D288" s="78" t="s">
        <v>465</v>
      </c>
      <c r="E288" s="78" t="s">
        <v>117</v>
      </c>
      <c r="F288" s="79" t="s">
        <v>109</v>
      </c>
      <c r="G288" s="97">
        <v>41906</v>
      </c>
      <c r="H288" s="97"/>
      <c r="I288" s="184"/>
      <c r="J288" s="121">
        <v>5473500</v>
      </c>
      <c r="K288" s="39"/>
      <c r="L288" s="105"/>
      <c r="M288" s="105"/>
      <c r="N288" s="105"/>
      <c r="O288" s="93" t="s">
        <v>131</v>
      </c>
      <c r="P288" s="39"/>
      <c r="Q288" s="105"/>
      <c r="R288" s="105"/>
      <c r="S288" s="105"/>
      <c r="T288" s="22">
        <f t="shared" si="124"/>
        <v>0</v>
      </c>
      <c r="U288" s="105"/>
      <c r="V288" s="105"/>
      <c r="W288" s="105"/>
      <c r="X288" s="22">
        <f t="shared" si="125"/>
        <v>0</v>
      </c>
      <c r="Y288" s="35"/>
      <c r="Z288" s="35"/>
      <c r="AA288" s="35">
        <v>5473500</v>
      </c>
      <c r="AB288" s="40">
        <f t="shared" si="126"/>
        <v>5473500</v>
      </c>
      <c r="AC288" s="35"/>
      <c r="AD288" s="35"/>
      <c r="AE288" s="35"/>
      <c r="AF288" s="40">
        <f t="shared" si="127"/>
        <v>0</v>
      </c>
      <c r="AG288" s="40">
        <f t="shared" si="123"/>
        <v>5473500</v>
      </c>
      <c r="AH288" s="41">
        <f t="shared" si="128"/>
        <v>1.225990825413515E-2</v>
      </c>
      <c r="AI288" s="42">
        <f t="shared" si="129"/>
        <v>4.0288669379723646E-3</v>
      </c>
    </row>
    <row r="289" spans="1:35" ht="30" customHeight="1" outlineLevel="1">
      <c r="A289" s="16">
        <v>36</v>
      </c>
      <c r="B289" s="79" t="s">
        <v>424</v>
      </c>
      <c r="C289" s="81">
        <v>41906</v>
      </c>
      <c r="D289" s="78" t="s">
        <v>466</v>
      </c>
      <c r="E289" s="78" t="s">
        <v>117</v>
      </c>
      <c r="F289" s="79" t="s">
        <v>109</v>
      </c>
      <c r="G289" s="97">
        <v>41906</v>
      </c>
      <c r="H289" s="97"/>
      <c r="I289" s="184"/>
      <c r="J289" s="121">
        <v>20131000</v>
      </c>
      <c r="K289" s="39"/>
      <c r="L289" s="105"/>
      <c r="M289" s="105"/>
      <c r="N289" s="105"/>
      <c r="O289" s="93" t="s">
        <v>131</v>
      </c>
      <c r="P289" s="39"/>
      <c r="Q289" s="105"/>
      <c r="R289" s="105"/>
      <c r="S289" s="105"/>
      <c r="T289" s="22">
        <f t="shared" si="124"/>
        <v>0</v>
      </c>
      <c r="U289" s="105"/>
      <c r="V289" s="105"/>
      <c r="W289" s="105"/>
      <c r="X289" s="22">
        <f t="shared" si="125"/>
        <v>0</v>
      </c>
      <c r="Y289" s="35"/>
      <c r="Z289" s="35"/>
      <c r="AA289" s="35">
        <v>20131000</v>
      </c>
      <c r="AB289" s="40">
        <f t="shared" si="126"/>
        <v>20131000</v>
      </c>
      <c r="AC289" s="35"/>
      <c r="AD289" s="35"/>
      <c r="AE289" s="35"/>
      <c r="AF289" s="40">
        <f t="shared" si="127"/>
        <v>0</v>
      </c>
      <c r="AG289" s="40">
        <f t="shared" si="123"/>
        <v>20131000</v>
      </c>
      <c r="AH289" s="41">
        <f t="shared" si="128"/>
        <v>4.5090748709965239E-2</v>
      </c>
      <c r="AI289" s="42">
        <f t="shared" si="129"/>
        <v>1.4817780273741057E-2</v>
      </c>
    </row>
    <row r="290" spans="1:35" ht="30" customHeight="1" outlineLevel="1">
      <c r="A290" s="16">
        <v>37</v>
      </c>
      <c r="B290" s="79" t="s">
        <v>425</v>
      </c>
      <c r="C290" s="81">
        <v>41906</v>
      </c>
      <c r="D290" s="78" t="s">
        <v>467</v>
      </c>
      <c r="E290" s="78" t="s">
        <v>117</v>
      </c>
      <c r="F290" s="79" t="s">
        <v>109</v>
      </c>
      <c r="G290" s="97">
        <v>41906</v>
      </c>
      <c r="H290" s="97"/>
      <c r="I290" s="184"/>
      <c r="J290" s="121">
        <v>3000000</v>
      </c>
      <c r="K290" s="39"/>
      <c r="L290" s="105"/>
      <c r="M290" s="105"/>
      <c r="N290" s="105"/>
      <c r="O290" s="93" t="s">
        <v>131</v>
      </c>
      <c r="P290" s="39"/>
      <c r="Q290" s="105"/>
      <c r="R290" s="105"/>
      <c r="S290" s="105"/>
      <c r="T290" s="22">
        <f t="shared" si="124"/>
        <v>0</v>
      </c>
      <c r="U290" s="105"/>
      <c r="V290" s="105"/>
      <c r="W290" s="105"/>
      <c r="X290" s="22">
        <f t="shared" si="125"/>
        <v>0</v>
      </c>
      <c r="Y290" s="35"/>
      <c r="Z290" s="35"/>
      <c r="AA290" s="35">
        <v>3000000</v>
      </c>
      <c r="AB290" s="40">
        <f t="shared" si="126"/>
        <v>3000000</v>
      </c>
      <c r="AC290" s="35"/>
      <c r="AD290" s="35"/>
      <c r="AE290" s="35"/>
      <c r="AF290" s="40">
        <f t="shared" si="127"/>
        <v>0</v>
      </c>
      <c r="AG290" s="40">
        <f t="shared" si="123"/>
        <v>3000000</v>
      </c>
      <c r="AH290" s="41">
        <f t="shared" si="128"/>
        <v>6.7195989334804885E-3</v>
      </c>
      <c r="AI290" s="42">
        <f t="shared" si="129"/>
        <v>2.2082033093846886E-3</v>
      </c>
    </row>
    <row r="291" spans="1:35" ht="30" customHeight="1" outlineLevel="1">
      <c r="A291" s="16">
        <v>38</v>
      </c>
      <c r="B291" s="79" t="s">
        <v>426</v>
      </c>
      <c r="C291" s="81">
        <v>41906</v>
      </c>
      <c r="D291" s="78" t="s">
        <v>468</v>
      </c>
      <c r="E291" s="78" t="s">
        <v>117</v>
      </c>
      <c r="F291" s="79" t="s">
        <v>109</v>
      </c>
      <c r="G291" s="97">
        <v>41906</v>
      </c>
      <c r="H291" s="97"/>
      <c r="I291" s="184"/>
      <c r="J291" s="121">
        <v>17056000</v>
      </c>
      <c r="K291" s="39"/>
      <c r="L291" s="105"/>
      <c r="M291" s="105"/>
      <c r="N291" s="105"/>
      <c r="O291" s="93" t="s">
        <v>131</v>
      </c>
      <c r="P291" s="39"/>
      <c r="Q291" s="105"/>
      <c r="R291" s="105"/>
      <c r="S291" s="105"/>
      <c r="T291" s="22">
        <f t="shared" si="124"/>
        <v>0</v>
      </c>
      <c r="U291" s="105"/>
      <c r="V291" s="105"/>
      <c r="W291" s="105"/>
      <c r="X291" s="22">
        <f t="shared" si="125"/>
        <v>0</v>
      </c>
      <c r="Y291" s="35"/>
      <c r="Z291" s="35"/>
      <c r="AA291" s="35">
        <v>17056000</v>
      </c>
      <c r="AB291" s="40">
        <f t="shared" si="126"/>
        <v>17056000</v>
      </c>
      <c r="AC291" s="35"/>
      <c r="AD291" s="35"/>
      <c r="AE291" s="35"/>
      <c r="AF291" s="40">
        <f t="shared" si="127"/>
        <v>0</v>
      </c>
      <c r="AG291" s="40">
        <f t="shared" si="123"/>
        <v>17056000</v>
      </c>
      <c r="AH291" s="41">
        <f t="shared" si="128"/>
        <v>3.8203159803147736E-2</v>
      </c>
      <c r="AI291" s="42">
        <f t="shared" si="129"/>
        <v>1.2554371881621751E-2</v>
      </c>
    </row>
    <row r="292" spans="1:35" ht="30" customHeight="1" outlineLevel="1">
      <c r="A292" s="16">
        <v>39</v>
      </c>
      <c r="B292" s="79" t="s">
        <v>427</v>
      </c>
      <c r="C292" s="81">
        <v>41911</v>
      </c>
      <c r="D292" s="78" t="s">
        <v>469</v>
      </c>
      <c r="E292" s="78" t="s">
        <v>117</v>
      </c>
      <c r="F292" s="79" t="s">
        <v>109</v>
      </c>
      <c r="G292" s="97">
        <v>41911</v>
      </c>
      <c r="H292" s="97"/>
      <c r="I292" s="184"/>
      <c r="J292" s="121">
        <v>3690000</v>
      </c>
      <c r="K292" s="39"/>
      <c r="L292" s="105"/>
      <c r="M292" s="105"/>
      <c r="N292" s="105"/>
      <c r="O292" s="93" t="s">
        <v>131</v>
      </c>
      <c r="P292" s="39"/>
      <c r="Q292" s="105"/>
      <c r="R292" s="105"/>
      <c r="S292" s="105"/>
      <c r="T292" s="22">
        <f t="shared" si="124"/>
        <v>0</v>
      </c>
      <c r="U292" s="105"/>
      <c r="V292" s="105"/>
      <c r="W292" s="105"/>
      <c r="X292" s="22">
        <f t="shared" si="125"/>
        <v>0</v>
      </c>
      <c r="Y292" s="35"/>
      <c r="Z292" s="35"/>
      <c r="AA292" s="35">
        <v>3690000</v>
      </c>
      <c r="AB292" s="40">
        <f t="shared" si="126"/>
        <v>3690000</v>
      </c>
      <c r="AC292" s="35"/>
      <c r="AD292" s="35"/>
      <c r="AE292" s="35"/>
      <c r="AF292" s="40">
        <f t="shared" si="127"/>
        <v>0</v>
      </c>
      <c r="AG292" s="40">
        <f t="shared" si="123"/>
        <v>3690000</v>
      </c>
      <c r="AH292" s="41">
        <f t="shared" si="128"/>
        <v>8.2651066881810013E-3</v>
      </c>
      <c r="AI292" s="42">
        <f t="shared" si="129"/>
        <v>2.7160900705431672E-3</v>
      </c>
    </row>
    <row r="293" spans="1:35" ht="30" customHeight="1" outlineLevel="1">
      <c r="A293" s="16">
        <v>40</v>
      </c>
      <c r="B293" s="79" t="s">
        <v>428</v>
      </c>
      <c r="C293" s="81">
        <v>41911</v>
      </c>
      <c r="D293" s="78" t="s">
        <v>470</v>
      </c>
      <c r="E293" s="78" t="s">
        <v>117</v>
      </c>
      <c r="F293" s="79" t="s">
        <v>109</v>
      </c>
      <c r="G293" s="97">
        <v>41911</v>
      </c>
      <c r="H293" s="97"/>
      <c r="I293" s="184"/>
      <c r="J293" s="121">
        <v>3000000</v>
      </c>
      <c r="K293" s="39"/>
      <c r="L293" s="105"/>
      <c r="M293" s="105"/>
      <c r="N293" s="105"/>
      <c r="O293" s="93" t="s">
        <v>131</v>
      </c>
      <c r="P293" s="39"/>
      <c r="Q293" s="105"/>
      <c r="R293" s="105"/>
      <c r="S293" s="105"/>
      <c r="T293" s="22">
        <f t="shared" si="124"/>
        <v>0</v>
      </c>
      <c r="U293" s="105"/>
      <c r="V293" s="105"/>
      <c r="W293" s="105"/>
      <c r="X293" s="22">
        <f t="shared" si="125"/>
        <v>0</v>
      </c>
      <c r="Y293" s="35"/>
      <c r="Z293" s="35"/>
      <c r="AA293" s="35">
        <v>3000000</v>
      </c>
      <c r="AB293" s="40">
        <f t="shared" si="126"/>
        <v>3000000</v>
      </c>
      <c r="AC293" s="35"/>
      <c r="AD293" s="35"/>
      <c r="AE293" s="35"/>
      <c r="AF293" s="40">
        <f t="shared" si="127"/>
        <v>0</v>
      </c>
      <c r="AG293" s="40">
        <f t="shared" si="123"/>
        <v>3000000</v>
      </c>
      <c r="AH293" s="41">
        <f t="shared" si="128"/>
        <v>6.7195989334804885E-3</v>
      </c>
      <c r="AI293" s="42">
        <f t="shared" si="129"/>
        <v>2.2082033093846886E-3</v>
      </c>
    </row>
    <row r="294" spans="1:35" ht="30" customHeight="1" outlineLevel="1">
      <c r="A294" s="16">
        <v>41</v>
      </c>
      <c r="B294" s="79" t="s">
        <v>429</v>
      </c>
      <c r="C294" s="81">
        <v>41912</v>
      </c>
      <c r="D294" s="78" t="s">
        <v>471</v>
      </c>
      <c r="E294" s="78" t="s">
        <v>117</v>
      </c>
      <c r="F294" s="79" t="s">
        <v>109</v>
      </c>
      <c r="G294" s="97">
        <v>41912</v>
      </c>
      <c r="H294" s="97"/>
      <c r="I294" s="184"/>
      <c r="J294" s="121">
        <v>5801500</v>
      </c>
      <c r="K294" s="39"/>
      <c r="L294" s="105"/>
      <c r="M294" s="105"/>
      <c r="N294" s="105"/>
      <c r="O294" s="93" t="s">
        <v>131</v>
      </c>
      <c r="P294" s="39"/>
      <c r="Q294" s="105"/>
      <c r="R294" s="105"/>
      <c r="S294" s="105"/>
      <c r="T294" s="22">
        <f t="shared" si="124"/>
        <v>0</v>
      </c>
      <c r="U294" s="105"/>
      <c r="V294" s="105"/>
      <c r="W294" s="105"/>
      <c r="X294" s="22">
        <f t="shared" si="125"/>
        <v>0</v>
      </c>
      <c r="Y294" s="35"/>
      <c r="Z294" s="35"/>
      <c r="AA294" s="35">
        <v>5801500</v>
      </c>
      <c r="AB294" s="40">
        <f t="shared" si="126"/>
        <v>5801500</v>
      </c>
      <c r="AC294" s="35"/>
      <c r="AD294" s="35"/>
      <c r="AE294" s="35"/>
      <c r="AF294" s="40">
        <f t="shared" si="127"/>
        <v>0</v>
      </c>
      <c r="AG294" s="40">
        <f t="shared" si="123"/>
        <v>5801500</v>
      </c>
      <c r="AH294" s="41">
        <f t="shared" si="128"/>
        <v>1.2994584404195684E-2</v>
      </c>
      <c r="AI294" s="42">
        <f t="shared" si="129"/>
        <v>4.270297166465091E-3</v>
      </c>
    </row>
    <row r="295" spans="1:35" ht="30" customHeight="1" outlineLevel="1">
      <c r="A295" s="16">
        <v>42</v>
      </c>
      <c r="B295" s="79" t="s">
        <v>430</v>
      </c>
      <c r="C295" s="81">
        <v>41912</v>
      </c>
      <c r="D295" s="78" t="s">
        <v>472</v>
      </c>
      <c r="E295" s="78" t="s">
        <v>117</v>
      </c>
      <c r="F295" s="79" t="s">
        <v>109</v>
      </c>
      <c r="G295" s="97">
        <v>41912</v>
      </c>
      <c r="H295" s="97"/>
      <c r="I295" s="184"/>
      <c r="J295" s="121">
        <v>10578000</v>
      </c>
      <c r="K295" s="39"/>
      <c r="L295" s="105"/>
      <c r="M295" s="105"/>
      <c r="N295" s="105"/>
      <c r="O295" s="93" t="s">
        <v>131</v>
      </c>
      <c r="P295" s="39"/>
      <c r="Q295" s="105"/>
      <c r="R295" s="105"/>
      <c r="S295" s="105"/>
      <c r="T295" s="22">
        <f t="shared" si="124"/>
        <v>0</v>
      </c>
      <c r="U295" s="105"/>
      <c r="V295" s="105"/>
      <c r="W295" s="105"/>
      <c r="X295" s="22">
        <f t="shared" si="125"/>
        <v>0</v>
      </c>
      <c r="Y295" s="35"/>
      <c r="Z295" s="35"/>
      <c r="AA295" s="35">
        <v>10578000</v>
      </c>
      <c r="AB295" s="40">
        <f t="shared" si="126"/>
        <v>10578000</v>
      </c>
      <c r="AC295" s="35"/>
      <c r="AD295" s="35"/>
      <c r="AE295" s="35"/>
      <c r="AF295" s="40">
        <f t="shared" si="127"/>
        <v>0</v>
      </c>
      <c r="AG295" s="40">
        <f t="shared" si="123"/>
        <v>10578000</v>
      </c>
      <c r="AH295" s="41">
        <f t="shared" si="128"/>
        <v>2.3693305839452204E-2</v>
      </c>
      <c r="AI295" s="42">
        <f t="shared" si="129"/>
        <v>7.7861248688904129E-3</v>
      </c>
    </row>
    <row r="296" spans="1:35" ht="30" customHeight="1" outlineLevel="1">
      <c r="A296" s="16">
        <v>43</v>
      </c>
      <c r="B296" s="79" t="s">
        <v>213</v>
      </c>
      <c r="C296" s="81"/>
      <c r="D296" s="78" t="s">
        <v>146</v>
      </c>
      <c r="E296" s="78" t="s">
        <v>117</v>
      </c>
      <c r="F296" s="79" t="s">
        <v>109</v>
      </c>
      <c r="G296" s="97"/>
      <c r="H296" s="97"/>
      <c r="I296" s="184"/>
      <c r="J296" s="121">
        <v>15395500</v>
      </c>
      <c r="K296" s="39"/>
      <c r="L296" s="105"/>
      <c r="M296" s="105"/>
      <c r="N296" s="105"/>
      <c r="O296" s="93" t="s">
        <v>131</v>
      </c>
      <c r="P296" s="39"/>
      <c r="Q296" s="105"/>
      <c r="R296" s="105"/>
      <c r="S296" s="105"/>
      <c r="T296" s="22">
        <f t="shared" si="124"/>
        <v>0</v>
      </c>
      <c r="U296" s="105"/>
      <c r="V296" s="105"/>
      <c r="W296" s="105"/>
      <c r="X296" s="22">
        <f t="shared" si="125"/>
        <v>0</v>
      </c>
      <c r="Y296" s="35"/>
      <c r="Z296" s="35"/>
      <c r="AA296" s="35"/>
      <c r="AB296" s="40">
        <f t="shared" si="126"/>
        <v>0</v>
      </c>
      <c r="AC296" s="35"/>
      <c r="AD296" s="35"/>
      <c r="AE296" s="35"/>
      <c r="AF296" s="40">
        <f t="shared" si="127"/>
        <v>0</v>
      </c>
      <c r="AG296" s="40">
        <f t="shared" si="123"/>
        <v>0</v>
      </c>
      <c r="AH296" s="41">
        <f t="shared" si="128"/>
        <v>0</v>
      </c>
      <c r="AI296" s="42">
        <f t="shared" si="129"/>
        <v>0</v>
      </c>
    </row>
    <row r="297" spans="1:35" ht="30" customHeight="1" outlineLevel="1">
      <c r="A297" s="16">
        <v>44</v>
      </c>
      <c r="B297" s="79" t="s">
        <v>213</v>
      </c>
      <c r="C297" s="81"/>
      <c r="D297" s="78" t="s">
        <v>473</v>
      </c>
      <c r="E297" s="78" t="s">
        <v>117</v>
      </c>
      <c r="F297" s="79" t="s">
        <v>109</v>
      </c>
      <c r="G297" s="97"/>
      <c r="H297" s="97"/>
      <c r="I297" s="184"/>
      <c r="J297" s="121">
        <v>19557000</v>
      </c>
      <c r="K297" s="39"/>
      <c r="L297" s="105"/>
      <c r="M297" s="105"/>
      <c r="N297" s="105"/>
      <c r="O297" s="93" t="s">
        <v>131</v>
      </c>
      <c r="P297" s="39"/>
      <c r="Q297" s="105"/>
      <c r="R297" s="105"/>
      <c r="S297" s="105"/>
      <c r="T297" s="22">
        <f t="shared" si="124"/>
        <v>0</v>
      </c>
      <c r="U297" s="105"/>
      <c r="V297" s="105"/>
      <c r="W297" s="105"/>
      <c r="X297" s="22">
        <f t="shared" si="125"/>
        <v>0</v>
      </c>
      <c r="Y297" s="35"/>
      <c r="Z297" s="35"/>
      <c r="AA297" s="35"/>
      <c r="AB297" s="40">
        <f t="shared" si="126"/>
        <v>0</v>
      </c>
      <c r="AC297" s="35"/>
      <c r="AD297" s="35"/>
      <c r="AE297" s="35"/>
      <c r="AF297" s="40">
        <f t="shared" si="127"/>
        <v>0</v>
      </c>
      <c r="AG297" s="40">
        <f t="shared" si="123"/>
        <v>0</v>
      </c>
      <c r="AH297" s="41">
        <f t="shared" si="128"/>
        <v>0</v>
      </c>
      <c r="AI297" s="42">
        <f t="shared" si="129"/>
        <v>0</v>
      </c>
    </row>
    <row r="298" spans="1:35" ht="30" customHeight="1" outlineLevel="1">
      <c r="A298" s="16">
        <v>45</v>
      </c>
      <c r="B298" s="79" t="s">
        <v>213</v>
      </c>
      <c r="C298" s="81"/>
      <c r="D298" s="78" t="s">
        <v>474</v>
      </c>
      <c r="E298" s="78" t="s">
        <v>117</v>
      </c>
      <c r="F298" s="79" t="s">
        <v>109</v>
      </c>
      <c r="G298" s="97"/>
      <c r="H298" s="97"/>
      <c r="I298" s="184"/>
      <c r="J298" s="121">
        <v>13345500</v>
      </c>
      <c r="K298" s="39"/>
      <c r="L298" s="105"/>
      <c r="M298" s="105"/>
      <c r="N298" s="105"/>
      <c r="O298" s="93" t="s">
        <v>131</v>
      </c>
      <c r="P298" s="39"/>
      <c r="Q298" s="105"/>
      <c r="R298" s="105"/>
      <c r="S298" s="105"/>
      <c r="T298" s="22">
        <f t="shared" si="124"/>
        <v>0</v>
      </c>
      <c r="U298" s="105"/>
      <c r="V298" s="105"/>
      <c r="W298" s="105"/>
      <c r="X298" s="22">
        <f t="shared" si="125"/>
        <v>0</v>
      </c>
      <c r="Y298" s="35"/>
      <c r="Z298" s="35"/>
      <c r="AA298" s="35"/>
      <c r="AB298" s="40">
        <f t="shared" si="126"/>
        <v>0</v>
      </c>
      <c r="AC298" s="35"/>
      <c r="AD298" s="35"/>
      <c r="AE298" s="35"/>
      <c r="AF298" s="40">
        <f t="shared" si="127"/>
        <v>0</v>
      </c>
      <c r="AG298" s="40">
        <f t="shared" si="123"/>
        <v>0</v>
      </c>
      <c r="AH298" s="41">
        <f t="shared" si="128"/>
        <v>0</v>
      </c>
      <c r="AI298" s="42">
        <f t="shared" si="129"/>
        <v>0</v>
      </c>
    </row>
    <row r="299" spans="1:35" ht="30" customHeight="1" outlineLevel="1">
      <c r="A299" s="16">
        <v>46</v>
      </c>
      <c r="B299" s="79" t="s">
        <v>213</v>
      </c>
      <c r="C299" s="81"/>
      <c r="D299" s="78" t="s">
        <v>173</v>
      </c>
      <c r="E299" s="78" t="s">
        <v>117</v>
      </c>
      <c r="F299" s="79" t="s">
        <v>109</v>
      </c>
      <c r="G299" s="97"/>
      <c r="H299" s="97"/>
      <c r="I299" s="185"/>
      <c r="J299" s="121">
        <v>5145500</v>
      </c>
      <c r="K299" s="39"/>
      <c r="L299" s="105"/>
      <c r="M299" s="105"/>
      <c r="N299" s="105"/>
      <c r="O299" s="93" t="s">
        <v>131</v>
      </c>
      <c r="P299" s="39"/>
      <c r="Q299" s="105"/>
      <c r="R299" s="105"/>
      <c r="S299" s="105"/>
      <c r="T299" s="22">
        <f t="shared" si="124"/>
        <v>0</v>
      </c>
      <c r="U299" s="105"/>
      <c r="V299" s="105"/>
      <c r="W299" s="105"/>
      <c r="X299" s="22">
        <f t="shared" si="125"/>
        <v>0</v>
      </c>
      <c r="Y299" s="35"/>
      <c r="Z299" s="35"/>
      <c r="AA299" s="35"/>
      <c r="AB299" s="40">
        <f t="shared" si="126"/>
        <v>0</v>
      </c>
      <c r="AC299" s="35"/>
      <c r="AD299" s="35"/>
      <c r="AE299" s="35"/>
      <c r="AF299" s="40">
        <f t="shared" si="127"/>
        <v>0</v>
      </c>
      <c r="AG299" s="40">
        <f t="shared" si="123"/>
        <v>0</v>
      </c>
      <c r="AH299" s="41">
        <f t="shared" si="128"/>
        <v>0</v>
      </c>
      <c r="AI299" s="42">
        <f t="shared" si="129"/>
        <v>0</v>
      </c>
    </row>
    <row r="300" spans="1:35" ht="12.75" customHeight="1">
      <c r="A300" s="142" t="s">
        <v>74</v>
      </c>
      <c r="B300" s="143"/>
      <c r="C300" s="143"/>
      <c r="D300" s="143"/>
      <c r="E300" s="143"/>
      <c r="F300" s="143"/>
      <c r="G300" s="143"/>
      <c r="H300" s="144"/>
      <c r="I300" s="55">
        <f>SUM(I253:I253)</f>
        <v>446455217</v>
      </c>
      <c r="J300" s="55">
        <f>SUM(J254:J299)</f>
        <v>427321717</v>
      </c>
      <c r="K300" s="56"/>
      <c r="L300" s="55">
        <f>SUM(L254:L254)</f>
        <v>0</v>
      </c>
      <c r="M300" s="55">
        <f>SUM(M254:M254)</f>
        <v>0</v>
      </c>
      <c r="N300" s="55">
        <f>SUM(N254:N254)</f>
        <v>0</v>
      </c>
      <c r="O300" s="57"/>
      <c r="P300" s="59"/>
      <c r="Q300" s="55">
        <f t="shared" ref="Q300:AE300" si="130">SUM(Q254:Q254)</f>
        <v>0</v>
      </c>
      <c r="R300" s="55">
        <f t="shared" si="130"/>
        <v>0</v>
      </c>
      <c r="S300" s="55">
        <f t="shared" si="130"/>
        <v>0</v>
      </c>
      <c r="T300" s="60">
        <f t="shared" si="130"/>
        <v>0</v>
      </c>
      <c r="U300" s="55">
        <f t="shared" si="130"/>
        <v>0</v>
      </c>
      <c r="V300" s="55">
        <f t="shared" si="130"/>
        <v>0</v>
      </c>
      <c r="W300" s="55">
        <f t="shared" si="130"/>
        <v>0</v>
      </c>
      <c r="X300" s="60">
        <f t="shared" si="130"/>
        <v>0</v>
      </c>
      <c r="Y300" s="55">
        <f>SUM(Y254:Y299)</f>
        <v>0</v>
      </c>
      <c r="Z300" s="55">
        <f t="shared" ref="Z300:AA300" si="131">SUM(Z254:Z299)</f>
        <v>197033500</v>
      </c>
      <c r="AA300" s="55">
        <f t="shared" si="131"/>
        <v>176844717</v>
      </c>
      <c r="AB300" s="60">
        <f>SUM(AB254:AB299)</f>
        <v>373878217</v>
      </c>
      <c r="AC300" s="55">
        <f t="shared" si="130"/>
        <v>0</v>
      </c>
      <c r="AD300" s="55">
        <f t="shared" si="130"/>
        <v>0</v>
      </c>
      <c r="AE300" s="55">
        <f t="shared" si="130"/>
        <v>0</v>
      </c>
      <c r="AF300" s="60">
        <f>SUM(AF254:AF299)</f>
        <v>0</v>
      </c>
      <c r="AG300" s="53">
        <f>SUM(AG254:AG299)</f>
        <v>373878217</v>
      </c>
      <c r="AH300" s="54">
        <f>IF(ISERROR(AG300/I300),0,AG300/I300)</f>
        <v>0.83743722273492882</v>
      </c>
      <c r="AI300" s="54">
        <f>IF(ISERROR(AG300/$AG$304),0,AG300/$AG$304)</f>
        <v>0.27519970536208227</v>
      </c>
    </row>
    <row r="301" spans="1:35" ht="12.75" customHeight="1">
      <c r="A301" s="36"/>
      <c r="B301" s="148" t="s">
        <v>49</v>
      </c>
      <c r="C301" s="149"/>
      <c r="D301" s="150"/>
      <c r="E301" s="18"/>
      <c r="F301" s="19"/>
      <c r="G301" s="20"/>
      <c r="H301" s="20"/>
      <c r="I301" s="21"/>
      <c r="J301" s="22"/>
      <c r="K301" s="23"/>
      <c r="L301" s="24"/>
      <c r="M301" s="24"/>
      <c r="N301" s="24"/>
      <c r="O301" s="19"/>
      <c r="P301" s="25"/>
      <c r="Q301" s="22"/>
      <c r="R301" s="22"/>
      <c r="S301" s="22"/>
      <c r="T301" s="22"/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F301" s="22"/>
      <c r="AG301" s="22"/>
      <c r="AH301" s="26"/>
      <c r="AI301" s="26"/>
    </row>
    <row r="302" spans="1:35" ht="45" customHeight="1" outlineLevel="1">
      <c r="A302" s="16">
        <v>1</v>
      </c>
      <c r="B302" s="78" t="s">
        <v>112</v>
      </c>
      <c r="C302" s="81">
        <v>41634</v>
      </c>
      <c r="D302" s="80" t="s">
        <v>108</v>
      </c>
      <c r="E302" s="78" t="s">
        <v>110</v>
      </c>
      <c r="F302" s="79" t="s">
        <v>109</v>
      </c>
      <c r="G302" s="81">
        <v>41764</v>
      </c>
      <c r="H302" s="81">
        <v>42004</v>
      </c>
      <c r="I302" s="29">
        <v>129192893</v>
      </c>
      <c r="J302" s="77">
        <v>60000000</v>
      </c>
      <c r="K302" s="28"/>
      <c r="L302" s="35"/>
      <c r="M302" s="35"/>
      <c r="N302" s="35"/>
      <c r="O302" s="79"/>
      <c r="P302" s="28"/>
      <c r="Q302" s="35"/>
      <c r="R302" s="35"/>
      <c r="S302" s="35"/>
      <c r="T302" s="40">
        <f>SUM(Q302:S302)</f>
        <v>0</v>
      </c>
      <c r="U302" s="35">
        <v>60000000</v>
      </c>
      <c r="V302" s="35"/>
      <c r="W302" s="35"/>
      <c r="X302" s="40">
        <f>SUM(U302:W302)</f>
        <v>60000000</v>
      </c>
      <c r="Y302" s="35"/>
      <c r="Z302" s="35"/>
      <c r="AA302" s="35"/>
      <c r="AB302" s="40">
        <f>SUM(Y302:AA302)</f>
        <v>0</v>
      </c>
      <c r="AC302" s="35"/>
      <c r="AD302" s="35"/>
      <c r="AE302" s="35"/>
      <c r="AF302" s="40">
        <f>SUM(AC302:AE302)</f>
        <v>0</v>
      </c>
      <c r="AG302" s="40">
        <f>SUM(T302,X302,AB302,AF302)</f>
        <v>60000000</v>
      </c>
      <c r="AH302" s="41">
        <f>IF(ISERROR(AG302/I302),0,AG302/I302)</f>
        <v>0.46442183162505696</v>
      </c>
      <c r="AI302" s="42">
        <f>IF(ISERROR(AG302/$AG$304),"-",AG302/$AG$304)</f>
        <v>4.4164066187693779E-2</v>
      </c>
    </row>
    <row r="303" spans="1:35" s="17" customFormat="1">
      <c r="A303" s="142" t="s">
        <v>50</v>
      </c>
      <c r="B303" s="143"/>
      <c r="C303" s="143"/>
      <c r="D303" s="143"/>
      <c r="E303" s="143"/>
      <c r="F303" s="143"/>
      <c r="G303" s="143"/>
      <c r="H303" s="144"/>
      <c r="I303" s="55">
        <f>SUM(I302:I302)</f>
        <v>129192893</v>
      </c>
      <c r="J303" s="55">
        <f>SUM(J302:J302)</f>
        <v>60000000</v>
      </c>
      <c r="K303" s="56"/>
      <c r="L303" s="55">
        <f>SUM(L302:L302)</f>
        <v>0</v>
      </c>
      <c r="M303" s="55">
        <f>SUM(M302:M302)</f>
        <v>0</v>
      </c>
      <c r="N303" s="55">
        <f>SUM(N302:N302)</f>
        <v>0</v>
      </c>
      <c r="O303" s="57"/>
      <c r="P303" s="59"/>
      <c r="Q303" s="55">
        <f t="shared" ref="Q303:AG303" si="132">SUM(Q302:Q302)</f>
        <v>0</v>
      </c>
      <c r="R303" s="55">
        <f t="shared" si="132"/>
        <v>0</v>
      </c>
      <c r="S303" s="55">
        <f t="shared" si="132"/>
        <v>0</v>
      </c>
      <c r="T303" s="60">
        <f t="shared" si="132"/>
        <v>0</v>
      </c>
      <c r="U303" s="55">
        <f t="shared" si="132"/>
        <v>60000000</v>
      </c>
      <c r="V303" s="55">
        <f t="shared" si="132"/>
        <v>0</v>
      </c>
      <c r="W303" s="55">
        <f t="shared" si="132"/>
        <v>0</v>
      </c>
      <c r="X303" s="60">
        <f t="shared" si="132"/>
        <v>60000000</v>
      </c>
      <c r="Y303" s="55">
        <f t="shared" si="132"/>
        <v>0</v>
      </c>
      <c r="Z303" s="55">
        <f t="shared" si="132"/>
        <v>0</v>
      </c>
      <c r="AA303" s="55">
        <f t="shared" si="132"/>
        <v>0</v>
      </c>
      <c r="AB303" s="60">
        <f t="shared" si="132"/>
        <v>0</v>
      </c>
      <c r="AC303" s="55">
        <f t="shared" si="132"/>
        <v>0</v>
      </c>
      <c r="AD303" s="55">
        <f t="shared" si="132"/>
        <v>0</v>
      </c>
      <c r="AE303" s="55">
        <f t="shared" si="132"/>
        <v>0</v>
      </c>
      <c r="AF303" s="60">
        <f t="shared" si="132"/>
        <v>0</v>
      </c>
      <c r="AG303" s="53">
        <f t="shared" si="132"/>
        <v>60000000</v>
      </c>
      <c r="AH303" s="54">
        <f>IF(ISERROR(AG303/I303),0,AG303/I303)</f>
        <v>0.46442183162505696</v>
      </c>
      <c r="AI303" s="54">
        <f>IF(ISERROR(AG303/$AG$304),0,AG303/$AG$304)</f>
        <v>4.4164066187693779E-2</v>
      </c>
    </row>
    <row r="304" spans="1:35">
      <c r="A304" s="145" t="str">
        <f>"TOTAL ASIG."&amp;" "&amp;$A$5</f>
        <v xml:space="preserve">TOTAL ASIG. 24-03-001 FONDO DE INTERVENCIONES DE APOYO AL DESARROLLO INFANTIL </v>
      </c>
      <c r="B304" s="146"/>
      <c r="C304" s="146"/>
      <c r="D304" s="146"/>
      <c r="E304" s="146"/>
      <c r="F304" s="146"/>
      <c r="G304" s="146"/>
      <c r="H304" s="147"/>
      <c r="I304" s="62">
        <f>+I15+I22+I12685+I48+I71+I106+I136+I191+I219+I229+I232+I241+I300+I248+I252+I303+I32</f>
        <v>1812715000</v>
      </c>
      <c r="J304" s="60">
        <f>+J15+J22+J32+J48+J71+J106+J136+J191+J219+J229+J232+J241+J300+J248+J252+J303</f>
        <v>1480586297</v>
      </c>
      <c r="K304" s="63"/>
      <c r="L304" s="60">
        <f>+L15+L22+L32+L48+L71+L106+L136+L191+L219+L229+L232+L241+L300+L248+L252+L303</f>
        <v>5632</v>
      </c>
      <c r="M304" s="60">
        <f>+M15+M22+M32+M48+M71+M106+M136+M191+M219+M229+M232+M241+M300+M248+M252+M303</f>
        <v>2983</v>
      </c>
      <c r="N304" s="60">
        <f>+N15+N22+N32+N48+N71+N106+N136+N191+N219+N229+N232+N241+N300+N248+N252+N303</f>
        <v>0</v>
      </c>
      <c r="O304" s="64"/>
      <c r="P304" s="65"/>
      <c r="Q304" s="60">
        <f t="shared" ref="Q304:AG304" si="133">+Q15+Q22+Q32+Q48+Q71+Q106+Q136+Q191+Q219+Q229+Q232+Q241+Q300+Q248+Q252+Q303</f>
        <v>0</v>
      </c>
      <c r="R304" s="60">
        <f t="shared" si="133"/>
        <v>0</v>
      </c>
      <c r="S304" s="60">
        <f t="shared" si="133"/>
        <v>0</v>
      </c>
      <c r="T304" s="60">
        <f t="shared" si="133"/>
        <v>0</v>
      </c>
      <c r="U304" s="60">
        <f t="shared" si="133"/>
        <v>60000000</v>
      </c>
      <c r="V304" s="60">
        <f t="shared" si="133"/>
        <v>0</v>
      </c>
      <c r="W304" s="60">
        <f t="shared" si="133"/>
        <v>0</v>
      </c>
      <c r="X304" s="60">
        <f t="shared" si="133"/>
        <v>60000000</v>
      </c>
      <c r="Y304" s="60">
        <f t="shared" si="133"/>
        <v>52547438</v>
      </c>
      <c r="Z304" s="60">
        <f t="shared" si="133"/>
        <v>577294386</v>
      </c>
      <c r="AA304" s="60">
        <f t="shared" si="133"/>
        <v>668728733</v>
      </c>
      <c r="AB304" s="60">
        <f t="shared" si="133"/>
        <v>1201495645</v>
      </c>
      <c r="AC304" s="60">
        <f t="shared" si="133"/>
        <v>0</v>
      </c>
      <c r="AD304" s="60">
        <f t="shared" si="133"/>
        <v>0</v>
      </c>
      <c r="AE304" s="60">
        <f t="shared" si="133"/>
        <v>0</v>
      </c>
      <c r="AF304" s="60">
        <f t="shared" si="133"/>
        <v>0</v>
      </c>
      <c r="AG304" s="60">
        <f t="shared" si="133"/>
        <v>1358570557</v>
      </c>
      <c r="AH304" s="61">
        <f>IF(ISERROR(AG304/I304),"-",AG304/I304)</f>
        <v>0.74946726705521827</v>
      </c>
      <c r="AI304" s="61">
        <f>IF(ISERROR(AG304/$AG$304),"-",AG304/$AG$304)</f>
        <v>1</v>
      </c>
    </row>
    <row r="305" spans="9:31">
      <c r="I305" s="4"/>
      <c r="Q305" s="4"/>
      <c r="R305" s="4"/>
      <c r="S305" s="4"/>
      <c r="U305" s="4"/>
      <c r="V305" s="4"/>
      <c r="W305" s="4"/>
      <c r="Y305" s="4"/>
      <c r="Z305" s="4"/>
      <c r="AA305" s="4"/>
      <c r="AC305" s="4"/>
      <c r="AD305" s="4"/>
      <c r="AE305" s="4"/>
    </row>
    <row r="306" spans="9:31">
      <c r="I306" s="4"/>
      <c r="Q306" s="4"/>
      <c r="R306" s="4"/>
      <c r="S306" s="4"/>
      <c r="U306" s="4"/>
      <c r="V306" s="4"/>
      <c r="W306" s="4"/>
      <c r="Y306" s="4"/>
      <c r="Z306" s="4"/>
      <c r="AA306" s="4"/>
      <c r="AC306" s="4"/>
      <c r="AD306" s="4"/>
      <c r="AE306" s="4"/>
    </row>
    <row r="307" spans="9:31" ht="12.75">
      <c r="I307"/>
      <c r="Q307" s="4"/>
      <c r="R307" s="4"/>
      <c r="S307" s="4"/>
      <c r="U307" s="4"/>
      <c r="V307" s="4"/>
      <c r="W307" s="4"/>
      <c r="Y307" s="4"/>
      <c r="Z307" s="4"/>
      <c r="AA307" s="4"/>
      <c r="AC307" s="4"/>
      <c r="AD307" s="4"/>
      <c r="AE307" s="4"/>
    </row>
    <row r="308" spans="9:31">
      <c r="I308" s="4"/>
      <c r="Q308" s="4"/>
      <c r="R308" s="4"/>
      <c r="S308" s="4"/>
      <c r="U308" s="4"/>
      <c r="V308" s="4"/>
      <c r="W308" s="4"/>
      <c r="Y308" s="4"/>
      <c r="Z308" s="4"/>
      <c r="AA308" s="4"/>
      <c r="AC308" s="4"/>
      <c r="AD308" s="4"/>
      <c r="AE308" s="4"/>
    </row>
    <row r="309" spans="9:31">
      <c r="I309" s="4"/>
      <c r="Q309" s="4"/>
      <c r="R309" s="4"/>
      <c r="S309" s="4"/>
      <c r="U309" s="4"/>
      <c r="V309" s="4"/>
      <c r="W309" s="4"/>
      <c r="Y309" s="4"/>
      <c r="Z309" s="4"/>
      <c r="AA309" s="4"/>
      <c r="AC309" s="4"/>
      <c r="AD309" s="4"/>
      <c r="AE309" s="4"/>
    </row>
    <row r="310" spans="9:31">
      <c r="I310" s="4"/>
      <c r="Q310" s="4"/>
      <c r="R310" s="4"/>
      <c r="S310" s="4"/>
      <c r="U310" s="4"/>
      <c r="V310" s="4"/>
      <c r="W310" s="4"/>
      <c r="Y310" s="4"/>
      <c r="Z310" s="4"/>
      <c r="AA310" s="4"/>
      <c r="AC310" s="4"/>
      <c r="AD310" s="4"/>
      <c r="AE310" s="4"/>
    </row>
    <row r="311" spans="9:31">
      <c r="I311" s="4"/>
      <c r="Q311" s="4"/>
      <c r="R311" s="4"/>
      <c r="S311" s="4"/>
      <c r="U311" s="4"/>
      <c r="V311" s="4"/>
      <c r="W311" s="4"/>
      <c r="Y311" s="4"/>
      <c r="Z311" s="4"/>
      <c r="AA311" s="4"/>
      <c r="AC311" s="4"/>
      <c r="AD311" s="4"/>
      <c r="AE311" s="4"/>
    </row>
    <row r="312" spans="9:31">
      <c r="I312" s="4"/>
      <c r="Q312" s="4"/>
      <c r="R312" s="4"/>
      <c r="S312" s="4"/>
      <c r="U312" s="4"/>
      <c r="V312" s="4"/>
      <c r="W312" s="4"/>
      <c r="Y312" s="4"/>
      <c r="Z312" s="4"/>
      <c r="AA312" s="4"/>
      <c r="AC312" s="4"/>
      <c r="AD312" s="4"/>
      <c r="AE312" s="4"/>
    </row>
    <row r="313" spans="9:31">
      <c r="I313" s="4"/>
      <c r="Q313" s="4"/>
      <c r="R313" s="4"/>
      <c r="S313" s="4"/>
      <c r="U313" s="4"/>
      <c r="V313" s="4"/>
      <c r="W313" s="4"/>
      <c r="Y313" s="4"/>
      <c r="Z313" s="4"/>
      <c r="AA313" s="4"/>
      <c r="AC313" s="4"/>
      <c r="AD313" s="4"/>
      <c r="AE313" s="4"/>
    </row>
    <row r="314" spans="9:31">
      <c r="I314" s="4"/>
      <c r="Q314" s="4"/>
      <c r="R314" s="4"/>
      <c r="S314" s="4"/>
      <c r="U314" s="4"/>
      <c r="V314" s="4"/>
      <c r="W314" s="4"/>
      <c r="Y314" s="4"/>
      <c r="Z314" s="4"/>
      <c r="AA314" s="4"/>
      <c r="AC314" s="4"/>
      <c r="AD314" s="4"/>
      <c r="AE314" s="4"/>
    </row>
    <row r="315" spans="9:31">
      <c r="I315" s="4"/>
      <c r="Q315" s="4"/>
      <c r="R315" s="4"/>
      <c r="S315" s="4"/>
      <c r="U315" s="4"/>
      <c r="V315" s="4"/>
      <c r="W315" s="4"/>
      <c r="Y315" s="4"/>
      <c r="Z315" s="4"/>
      <c r="AA315" s="4"/>
      <c r="AC315" s="4"/>
      <c r="AD315" s="4"/>
      <c r="AE315" s="4"/>
    </row>
    <row r="316" spans="9:31">
      <c r="I316" s="4"/>
      <c r="Q316" s="4"/>
      <c r="R316" s="4"/>
      <c r="S316" s="4"/>
      <c r="U316" s="4"/>
      <c r="V316" s="4"/>
      <c r="W316" s="4"/>
      <c r="Y316" s="4"/>
      <c r="Z316" s="4"/>
      <c r="AA316" s="4"/>
      <c r="AC316" s="4"/>
      <c r="AD316" s="4"/>
      <c r="AE316" s="4"/>
    </row>
    <row r="317" spans="9:31">
      <c r="I317" s="4"/>
      <c r="Q317" s="4"/>
      <c r="R317" s="4"/>
      <c r="S317" s="4"/>
      <c r="U317" s="4"/>
      <c r="V317" s="4"/>
      <c r="W317" s="4"/>
      <c r="Y317" s="4"/>
      <c r="Z317" s="4"/>
      <c r="AA317" s="4"/>
      <c r="AC317" s="4"/>
      <c r="AD317" s="4"/>
      <c r="AE317" s="4"/>
    </row>
    <row r="318" spans="9:31">
      <c r="I318" s="4"/>
      <c r="Q318" s="4"/>
      <c r="R318" s="4"/>
      <c r="S318" s="4"/>
      <c r="U318" s="4"/>
      <c r="V318" s="4"/>
      <c r="W318" s="4"/>
      <c r="Y318" s="4"/>
      <c r="Z318" s="4"/>
      <c r="AA318" s="4"/>
      <c r="AC318" s="4"/>
      <c r="AD318" s="4"/>
      <c r="AE318" s="4"/>
    </row>
    <row r="319" spans="9:31">
      <c r="I319" s="4"/>
      <c r="Q319" s="4"/>
      <c r="R319" s="4"/>
      <c r="S319" s="4"/>
      <c r="U319" s="4"/>
      <c r="V319" s="4"/>
      <c r="W319" s="4"/>
      <c r="Y319" s="4"/>
      <c r="Z319" s="4"/>
      <c r="AA319" s="4"/>
      <c r="AC319" s="4"/>
      <c r="AD319" s="4"/>
      <c r="AE319" s="4"/>
    </row>
    <row r="320" spans="9:31">
      <c r="I320" s="4"/>
      <c r="Q320" s="4"/>
      <c r="R320" s="4"/>
      <c r="S320" s="4"/>
      <c r="U320" s="4"/>
      <c r="V320" s="4"/>
      <c r="W320" s="4"/>
      <c r="Y320" s="4"/>
      <c r="Z320" s="4"/>
      <c r="AA320" s="4"/>
      <c r="AC320" s="4"/>
      <c r="AD320" s="4"/>
      <c r="AE320" s="4"/>
    </row>
    <row r="321" spans="9:31">
      <c r="I321" s="4"/>
      <c r="Q321" s="4"/>
      <c r="R321" s="4"/>
      <c r="S321" s="4"/>
      <c r="U321" s="4"/>
      <c r="V321" s="4"/>
      <c r="W321" s="4"/>
      <c r="Y321" s="4"/>
      <c r="Z321" s="4"/>
      <c r="AA321" s="4"/>
      <c r="AC321" s="4"/>
      <c r="AD321" s="4"/>
      <c r="AE321" s="4"/>
    </row>
  </sheetData>
  <sheetProtection insertRows="0" autoFilter="0"/>
  <dataConsolidate/>
  <mergeCells count="78">
    <mergeCell ref="A303:H303"/>
    <mergeCell ref="A304:H304"/>
    <mergeCell ref="A248:H248"/>
    <mergeCell ref="B249:D249"/>
    <mergeCell ref="A252:H252"/>
    <mergeCell ref="B253:D253"/>
    <mergeCell ref="A300:H300"/>
    <mergeCell ref="B301:D301"/>
    <mergeCell ref="B242:D242"/>
    <mergeCell ref="A136:H136"/>
    <mergeCell ref="B137:D137"/>
    <mergeCell ref="A191:H191"/>
    <mergeCell ref="B192:D192"/>
    <mergeCell ref="A219:H219"/>
    <mergeCell ref="B220:D220"/>
    <mergeCell ref="A229:H229"/>
    <mergeCell ref="B230:D230"/>
    <mergeCell ref="A232:H232"/>
    <mergeCell ref="B233:D233"/>
    <mergeCell ref="A241:H241"/>
    <mergeCell ref="AF6:AF7"/>
    <mergeCell ref="AG6:AG7"/>
    <mergeCell ref="AH6:AI6"/>
    <mergeCell ref="B107:D107"/>
    <mergeCell ref="A15:H15"/>
    <mergeCell ref="B16:D16"/>
    <mergeCell ref="A22:H22"/>
    <mergeCell ref="B23:D23"/>
    <mergeCell ref="A32:H32"/>
    <mergeCell ref="B33:D33"/>
    <mergeCell ref="A48:H48"/>
    <mergeCell ref="B49:D49"/>
    <mergeCell ref="A71:H71"/>
    <mergeCell ref="B72:D72"/>
    <mergeCell ref="A106:H106"/>
    <mergeCell ref="I49:I70"/>
    <mergeCell ref="AB6:AB7"/>
    <mergeCell ref="AC6:AE6"/>
    <mergeCell ref="X6:X7"/>
    <mergeCell ref="Y6:AA6"/>
    <mergeCell ref="O6:O7"/>
    <mergeCell ref="P6:P7"/>
    <mergeCell ref="Q6:S6"/>
    <mergeCell ref="T6:T7"/>
    <mergeCell ref="U6:W6"/>
    <mergeCell ref="J6:J7"/>
    <mergeCell ref="K6:K7"/>
    <mergeCell ref="L6:N6"/>
    <mergeCell ref="M8:M14"/>
    <mergeCell ref="K9:K14"/>
    <mergeCell ref="A1:AI1"/>
    <mergeCell ref="A2:AI2"/>
    <mergeCell ref="A3:AI3"/>
    <mergeCell ref="A4:AI4"/>
    <mergeCell ref="A5:T5"/>
    <mergeCell ref="I107:I135"/>
    <mergeCell ref="A6:A7"/>
    <mergeCell ref="C6:C7"/>
    <mergeCell ref="D6:D7"/>
    <mergeCell ref="E6:E7"/>
    <mergeCell ref="F6:F7"/>
    <mergeCell ref="B8:D8"/>
    <mergeCell ref="I16:I21"/>
    <mergeCell ref="I23:I31"/>
    <mergeCell ref="I33:I47"/>
    <mergeCell ref="I72:I105"/>
    <mergeCell ref="G6:H6"/>
    <mergeCell ref="I6:I7"/>
    <mergeCell ref="I8:I14"/>
    <mergeCell ref="I137:I190"/>
    <mergeCell ref="I192:I213"/>
    <mergeCell ref="K250:K251"/>
    <mergeCell ref="I253:I299"/>
    <mergeCell ref="I230:I231"/>
    <mergeCell ref="I220:I228"/>
    <mergeCell ref="I233:I240"/>
    <mergeCell ref="I242:I247"/>
    <mergeCell ref="I249:I251"/>
  </mergeCells>
  <dataValidations count="7">
    <dataValidation type="decimal" allowBlank="1" showInputMessage="1" showErrorMessage="1" errorTitle="Sólo números" error="Sólo ingresar números sin letras_x000a_" sqref="AC302:AE302 AC221:AE228 AC231:AE231 AC234:AE240 AC243:AE247 AC250:AE251 AC254:AE299 L302:M302 Y302:AA302 U302:W302 Q302:S302 Z251 AA250:AA251 Y250:Y251 Y243:Y247 Q243:S247 U243:W247 L234:M240 Q234:S240 Y234:AA240 U231:W231 Y231:AA231 Q231:S231 L231:M231 AA243:AA247 U234:W240 U221:W228 Z221:AA228 Q221:S228 L221:M228 L254:M299 Q254:S299 AA254:AA277 U254:W299 U250:W251 L251:M251 Q250:S251 Y254:Y299 Z296:AA299 Z254:Z295 U193:W218 AC138:AE190 AC50:AE70 AC9:AE14 AC34:AE47 AC17:AE17 AC24:AE31 AC73:AE105 AC108:AE135 U138:W190 U17:W21 L9:L14 Y9:AA14 Q9:S14 U9:W14 L24:M31 Y24:AA31 U24:W31 Q24:S31 Q34:S47 Y34:AA47 L34:M47 L50:M70 U34:W47 Y50:AA70 U50:W70 Q50:S70 Y73:Z105 U73:W105 Q73:S105 L73:M105 L108:M135 U108:W135 Q108:S135 Y108:AA135 L138:M190 Q138:S190 Y138:AA190 L193:M218 Q193:S218 Y193:Z218 AC193:AE218">
      <formula1>-100000000</formula1>
      <formula2>10000000000</formula2>
    </dataValidation>
    <dataValidation type="textLength" operator="lessThanOrEqual" allowBlank="1" showInputMessage="1" showErrorMessage="1" sqref="J302 J251 J231 J234:J240 J254:J299 AA278:AA295 J9:J14 J34:J47 J31 J108:J135 J138:J190 J50:J70">
      <formula1>255</formula1>
    </dataValidation>
    <dataValidation type="date" errorStyle="information" operator="greaterThan" allowBlank="1" showInputMessage="1" showErrorMessage="1" errorTitle="SÓLO FECHAS" error="Las fechas corresponden al presupuesto 2014" sqref="G302:H302 H251 G237:H240 G234:H235 G231:H231 G221:H228 H254:H299 G296:G299 G254:G277 G24:H31 G34:H35 G37:H47 H9:H14 H108:H135 G141:H190 G138:H139 G50:H70">
      <formula1>41275</formula1>
    </dataValidation>
    <dataValidation type="textLength" operator="lessThanOrEqual" allowBlank="1" showInputMessage="1" showErrorMessage="1" errorTitle="MÁXIMO DE CARACTERES SOBREPASADO" error="Sólo 255 caracteres por celdas" sqref="B302 O302:P302 K302 D254:F299 E250:E251 F251 K243:K247 D243:F247 K234:K240 B231 D231:F231 K231 O231:P231 O221:P228 E221:F228 E234:F240 D302:F302 K221:K228 P250:P251 O254:P299 B243:B247 O251 B250:B251 K254:K299 B254:B299 O243:P247 O234:P240 D193:F218 B138:B190 P50:P70 B9:B14 O9:P14 O34:P47 O17:O21 B24:B31 K24:K31 D24:D31 K34:K47 O24:P31 K9 D34:D47 B34:B47 B50:B70 K50:K70 D50:D70 D9:F14 B73:B105 K73:K105 D73:D105 B108:B135 K108:K135 D108:F135 O49:O70 O108:P135 K138:K190 O73:P105 D138:F190 B193:B218 K193:K218 O138:P190 O193:P218">
      <formula1>255</formula1>
    </dataValidation>
    <dataValidation type="date" operator="greaterThan" allowBlank="1" showInputMessage="1" showErrorMessage="1" errorTitle="Error en Ingresos de Fechas" error="La fecha debe corresponder al Año 2014." sqref="C302 C231 C254:C299 G278:G295 C243:C247 C251 C138:C190 C50:C70 C9:C14 G9:G14 C34:C47 C125:C135 G125:G135 C24:C31">
      <formula1>41275</formula1>
    </dataValidation>
    <dataValidation allowBlank="1" showInputMessage="1" showErrorMessage="1" errorTitle="Sólo números" error="Sólo ingresar números sin letras_x000a_" sqref="N301:N302 N249:N251 N233:N240 N230:N231 N220:N228 N253:N299 N242:N247 N16:N21 N8:N14 N23:N31 N33:N47 N49:N70 N72:N105 N107:N135 N137:N190 N192:N218"/>
    <dataValidation type="date" allowBlank="1" showInputMessage="1" showErrorMessage="1" errorTitle="SÓLO FECHAS" error="Las fechas corresponden a las del Año 2013" sqref="G236:H236 G36:H36 G140:H140">
      <formula1>41275</formula1>
      <formula2>41639</formula2>
    </dataValidation>
  </dataValidations>
  <printOptions horizontalCentered="1"/>
  <pageMargins left="0.35433070866141736" right="0.15748031496062992" top="0.39370078740157483" bottom="0.19685039370078741" header="0" footer="0"/>
  <pageSetup paperSize="129" scale="42" fitToHeight="20" orientation="landscape" r:id="rId1"/>
  <headerFooter alignWithMargins="0"/>
  <ignoredErrors>
    <ignoredError sqref="AI303 AF15 T32:X32 X106 T106 T229:X229 AB229 T248:X248 AF252 AF300 AF19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32</vt:i4>
      </vt:variant>
    </vt:vector>
  </HeadingPairs>
  <TitlesOfParts>
    <vt:vector size="48" baseType="lpstr">
      <vt:lpstr>24-01-001</vt:lpstr>
      <vt:lpstr>24-01-001 res </vt:lpstr>
      <vt:lpstr>24-02-001</vt:lpstr>
      <vt:lpstr>24-02-001 res</vt:lpstr>
      <vt:lpstr>24-02-002</vt:lpstr>
      <vt:lpstr>24-02-002 res</vt:lpstr>
      <vt:lpstr>24-02-003</vt:lpstr>
      <vt:lpstr>24-02-003 res</vt:lpstr>
      <vt:lpstr>24-03-001</vt:lpstr>
      <vt:lpstr>24-03-001 res</vt:lpstr>
      <vt:lpstr>24-03-002</vt:lpstr>
      <vt:lpstr>24-03-002 res</vt:lpstr>
      <vt:lpstr>24-03-003</vt:lpstr>
      <vt:lpstr>24-03-003 res</vt:lpstr>
      <vt:lpstr>24-03-005</vt:lpstr>
      <vt:lpstr>24-03-005 res</vt:lpstr>
      <vt:lpstr>'24-01-001'!Área_de_impresión</vt:lpstr>
      <vt:lpstr>'24-01-001 res '!Área_de_impresión</vt:lpstr>
      <vt:lpstr>'24-02-001'!Área_de_impresión</vt:lpstr>
      <vt:lpstr>'24-02-001 res'!Área_de_impresión</vt:lpstr>
      <vt:lpstr>'24-02-002'!Área_de_impresión</vt:lpstr>
      <vt:lpstr>'24-02-002 res'!Área_de_impresión</vt:lpstr>
      <vt:lpstr>'24-02-003'!Área_de_impresión</vt:lpstr>
      <vt:lpstr>'24-02-003 res'!Área_de_impresión</vt:lpstr>
      <vt:lpstr>'24-03-001'!Área_de_impresión</vt:lpstr>
      <vt:lpstr>'24-03-001 res'!Área_de_impresión</vt:lpstr>
      <vt:lpstr>'24-03-002'!Área_de_impresión</vt:lpstr>
      <vt:lpstr>'24-03-002 res'!Área_de_impresión</vt:lpstr>
      <vt:lpstr>'24-03-003'!Área_de_impresión</vt:lpstr>
      <vt:lpstr>'24-03-003 res'!Área_de_impresión</vt:lpstr>
      <vt:lpstr>'24-03-005'!Área_de_impresión</vt:lpstr>
      <vt:lpstr>'24-03-005 res'!Área_de_impresión</vt:lpstr>
      <vt:lpstr>'24-01-001'!Títulos_a_imprimir</vt:lpstr>
      <vt:lpstr>'24-01-001 res '!Títulos_a_imprimir</vt:lpstr>
      <vt:lpstr>'24-02-001'!Títulos_a_imprimir</vt:lpstr>
      <vt:lpstr>'24-02-001 res'!Títulos_a_imprimir</vt:lpstr>
      <vt:lpstr>'24-02-002'!Títulos_a_imprimir</vt:lpstr>
      <vt:lpstr>'24-02-002 res'!Títulos_a_imprimir</vt:lpstr>
      <vt:lpstr>'24-02-003'!Títulos_a_imprimir</vt:lpstr>
      <vt:lpstr>'24-02-003 res'!Títulos_a_imprimir</vt:lpstr>
      <vt:lpstr>'24-03-001'!Títulos_a_imprimir</vt:lpstr>
      <vt:lpstr>'24-03-001 res'!Títulos_a_imprimir</vt:lpstr>
      <vt:lpstr>'24-03-002'!Títulos_a_imprimir</vt:lpstr>
      <vt:lpstr>'24-03-002 res'!Títulos_a_imprimir</vt:lpstr>
      <vt:lpstr>'24-03-003'!Títulos_a_imprimir</vt:lpstr>
      <vt:lpstr>'24-03-003 res'!Títulos_a_imprimir</vt:lpstr>
      <vt:lpstr>'24-03-005'!Títulos_a_imprimir</vt:lpstr>
      <vt:lpstr>'24-03-005 res'!Títulos_a_imprimir</vt:lpstr>
    </vt:vector>
  </TitlesOfParts>
  <Company>MIDEPLAN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Ximena Serqueira</dc:creator>
  <cp:lastModifiedBy>tjeldrez</cp:lastModifiedBy>
  <cp:lastPrinted>2014-10-27T18:45:34Z</cp:lastPrinted>
  <dcterms:created xsi:type="dcterms:W3CDTF">2007-09-25T20:17:44Z</dcterms:created>
  <dcterms:modified xsi:type="dcterms:W3CDTF">2014-10-27T18:45:35Z</dcterms:modified>
</cp:coreProperties>
</file>